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8157F940-E541-4DB2-AED5-F783B8E921B9}" xr6:coauthVersionLast="47" xr6:coauthVersionMax="47" xr10:uidLastSave="{00000000-0000-0000-0000-000000000000}"/>
  <bookViews>
    <workbookView xWindow="-120" yWindow="-120" windowWidth="20730" windowHeight="11160" xr2:uid="{11442FA1-A0C8-4A77-B5F6-E027D4D360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<sst xmlns="http://schemas.openxmlformats.org/spreadsheetml/2006/main" count="29" uniqueCount="25">
  <si>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IT0005410912 - BTP ITALIA 26/05/2020-26/05/2025     TASSO 1.40 INDICIZZATO ISTAT EX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</si>
  <si>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</si>
  <si>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</si>
  <si>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</si>
  <si>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</si>
  <si>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</si>
  <si>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</si>
  <si>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</si>
  <si>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</si>
  <si>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</si>
  <si>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</si>
  <si>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</si>
  <si>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</si>
  <si>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</si>
  <si>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</si>
  <si>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</si>
  <si>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</si>
  <si>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</si>
  <si>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</si>
  <si>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</si>
  <si>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</si>
  <si>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</si>
  <si>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20/05/2025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</si>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</sst>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B4BE6-265F-4BCA-BC1D-F5A4D4825B15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"26/11/24"</f>
        <v>26/11/24</v>
      </c>
      <c r="B12" s="14" t="str">
        <f>"120.10"</f>
        <v>120.10</v>
      </c>
      <c r="C12" s="14" t="str">
        <f>"120.00"</f>
        <v>120.00</v>
      </c>
      <c r="D12" s="14" t="str">
        <f>"25"</f>
        <v>25</v>
      </c>
      <c r="E12" s="14" t="str">
        <f>"30"</f>
        <v>30</v>
      </c>
      <c r="F12" s="14"/>
      <c r="G12" s="13" t="str">
        <f>"120.01667"</f>
        <v>120.01667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"121.40"</f>
        <v>121.40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"121.40000"</f>
        <v>121.40000</v>
      </c>
      <c r="F26" s="40"/>
      <c r="G26" s="44" t="str">
        <f>" 1.01153"</f>
        <v xml:space="preserve"> 1.01153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"121.39667"</f>
        <v>121.39667</v>
      </c>
      <c r="F27" s="40"/>
      <c r="G27" s="44" t="str">
        <f>" 1.01150"</f>
        <v xml:space="preserve"> 1.01150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"121.39333"</f>
        <v>121.39333</v>
      </c>
      <c r="F28" s="40"/>
      <c r="G28" s="44" t="str">
        <f>" 1.01147"</f>
        <v xml:space="preserve"> 1.01147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"121.39000"</f>
        <v>121.39000</v>
      </c>
      <c r="F29" s="40"/>
      <c r="G29" s="44" t="str">
        <f>" 1.01144"</f>
        <v xml:space="preserve"> 1.01144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"121.38667"</f>
        <v>121.38667</v>
      </c>
      <c r="F30" s="40"/>
      <c r="G30" s="44" t="str">
        <f>" 1.01142"</f>
        <v xml:space="preserve"> 1.01142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"121.38333"</f>
        <v>121.38333</v>
      </c>
      <c r="F31" s="40"/>
      <c r="G31" s="44" t="str">
        <f>" 1.01139"</f>
        <v xml:space="preserve"> 1.01139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"121.38000"</f>
        <v>121.38000</v>
      </c>
      <c r="F32" s="40"/>
      <c r="G32" s="44" t="str">
        <f>" 1.01136"</f>
        <v xml:space="preserve"> 1.01136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"121.37667"</f>
        <v>121.37667</v>
      </c>
      <c r="F33" s="40"/>
      <c r="G33" s="44" t="str">
        <f>" 1.01133"</f>
        <v xml:space="preserve"> 1.01133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"121.37333"</f>
        <v>121.37333</v>
      </c>
      <c r="F34" s="40"/>
      <c r="G34" s="44" t="str">
        <f>" 1.01130"</f>
        <v xml:space="preserve"> 1.01130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"121.37000"</f>
        <v>121.37000</v>
      </c>
      <c r="F35" s="40"/>
      <c r="G35" s="44" t="str">
        <f>" 1.01128"</f>
        <v xml:space="preserve"> 1.01128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"121.36667"</f>
        <v>121.36667</v>
      </c>
      <c r="F36" s="40"/>
      <c r="G36" s="44" t="str">
        <f>" 1.01125"</f>
        <v xml:space="preserve"> 1.01125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"121.36333"</f>
        <v>121.36333</v>
      </c>
      <c r="F37" s="40"/>
      <c r="G37" s="44" t="str">
        <f>" 1.01122"</f>
        <v xml:space="preserve"> 1.01122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"121.36000"</f>
        <v>121.36000</v>
      </c>
      <c r="F38" s="40"/>
      <c r="G38" s="44" t="str">
        <f>" 1.01119"</f>
        <v xml:space="preserve"> 1.01119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"121.35667"</f>
        <v>121.35667</v>
      </c>
      <c r="F39" s="40"/>
      <c r="G39" s="44" t="str">
        <f>" 1.01117"</f>
        <v xml:space="preserve"> 1.01117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"121.35333"</f>
        <v>121.35333</v>
      </c>
      <c r="F40" s="40"/>
      <c r="G40" s="44" t="str">
        <f>" 1.01114"</f>
        <v xml:space="preserve"> 1.01114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"121.35000"</f>
        <v>121.35000</v>
      </c>
      <c r="F41" s="40"/>
      <c r="G41" s="44" t="str">
        <f>" 1.01111"</f>
        <v xml:space="preserve"> 1.01111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"121.34667"</f>
        <v>121.34667</v>
      </c>
      <c r="F42" s="40"/>
      <c r="G42" s="44" t="str">
        <f>" 1.01108"</f>
        <v xml:space="preserve"> 1.01108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"121.34333"</f>
        <v>121.34333</v>
      </c>
      <c r="F43" s="40"/>
      <c r="G43" s="44" t="str">
        <f>" 1.01105"</f>
        <v xml:space="preserve"> 1.01105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"121.34000"</f>
        <v>121.34000</v>
      </c>
      <c r="F44" s="40"/>
      <c r="G44" s="44" t="str">
        <f>" 1.01103"</f>
        <v xml:space="preserve"> 1.01103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"121.33667"</f>
        <v>121.33667</v>
      </c>
      <c r="F45" s="40"/>
      <c r="G45" s="44" t="str">
        <f>" 1.01100"</f>
        <v xml:space="preserve"> 1.01100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"121.33333"</f>
        <v>121.33333</v>
      </c>
      <c r="F46" s="40"/>
      <c r="G46" s="44" t="str">
        <f>" 1.01097"</f>
        <v xml:space="preserve"> 1.01097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"121.33000"</f>
        <v>121.33000</v>
      </c>
      <c r="F47" s="40"/>
      <c r="G47" s="44" t="str">
        <f>" 1.01094"</f>
        <v xml:space="preserve"> 1.01094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"121.32667"</f>
        <v>121.32667</v>
      </c>
      <c r="F48" s="40"/>
      <c r="G48" s="44" t="str">
        <f>" 1.01092"</f>
        <v xml:space="preserve"> 1.01092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"121.32333"</f>
        <v>121.32333</v>
      </c>
      <c r="F49" s="40"/>
      <c r="G49" s="44" t="str">
        <f>" 1.01089"</f>
        <v xml:space="preserve"> 1.01089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"121.32000"</f>
        <v>121.32000</v>
      </c>
      <c r="F50" s="40"/>
      <c r="G50" s="44" t="str">
        <f>" 1.01086"</f>
        <v xml:space="preserve"> 1.01086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"121.31667"</f>
        <v>121.31667</v>
      </c>
      <c r="F51" s="40"/>
      <c r="G51" s="44" t="str">
        <f>" 1.01083"</f>
        <v xml:space="preserve"> 1.01083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"121.31333"</f>
        <v>121.31333</v>
      </c>
      <c r="F52" s="40"/>
      <c r="G52" s="44" t="str">
        <f>" 1.01080"</f>
        <v xml:space="preserve"> 1.01080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"121.31000"</f>
        <v>121.31000</v>
      </c>
      <c r="F53" s="40"/>
      <c r="G53" s="44" t="str">
        <f>" 1.01078"</f>
        <v xml:space="preserve"> 1.01078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"121.30667"</f>
        <v>121.30667</v>
      </c>
      <c r="F54" s="40"/>
      <c r="G54" s="44" t="str">
        <f>" 1.01075"</f>
        <v xml:space="preserve"> 1.01075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"121.30333"</f>
        <v>121.30333</v>
      </c>
      <c r="F55" s="39"/>
      <c r="G55" s="41" t="str">
        <f>" 1.01072"</f>
        <v xml:space="preserve"> 1.01072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2025-05-20T12:57:48Z</cp:lastPrinted>
  <dcterms:created xsi:type="dcterms:W3CDTF">2025-05-20T12:56:16Z</dcterms:created>
  <dcterms:modified xsi:type="dcterms:W3CDTF">2025-05-20T12:57:49Z</dcterms:modified>
</cp:coreProperties>
</file>