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CD5AA0D3-AD40-49F4-958C-199B0BE537AC}" xr6:coauthVersionLast="47" xr6:coauthVersionMax="47" xr10:uidLastSave="{00000000-0000-0000-0000-000000000000}"/>
  <bookViews>
    <workbookView xWindow="-120" yWindow="-120" windowWidth="20730" windowHeight="11160" xr2:uid="{E81FBE08-C398-4246-B4BC-C16387D5A9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<sst xmlns="http://schemas.openxmlformats.org/spreadsheetml/2006/main" count="29" uniqueCount="25">
  <si>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IT0005388175 - BTP ITALIA 28/10/2019 - 28/10/2027   TASSO 0.65 INDICIZZATO ISTAT         EX PREMIO FEDELTA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</si>
  <si>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</si>
  <si>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</si>
  <si>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</si>
  <si>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</si>
  <si>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</si>
  <si>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</si>
  <si>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</si>
  <si>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</si>
  <si>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</si>
  <si>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</si>
  <si>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</si>
  <si>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</si>
  <si>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</si>
  <si>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</si>
  <si>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</si>
  <si>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</si>
  <si>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</si>
  <si>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</si>
  <si>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</si>
  <si>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</si>
  <si>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</si>
  <si>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20/05/2025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</si>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</sst>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BF8F8-60A9-4750-9BCC-47702F483B3F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"28/04/25"</f>
        <v>28/04/25</v>
      </c>
      <c r="B12" s="14" t="str">
        <f>"120.90"</f>
        <v>120.90</v>
      </c>
      <c r="C12" s="14" t="str">
        <f>"121.10"</f>
        <v>121.10</v>
      </c>
      <c r="D12" s="14" t="str">
        <f>"27"</f>
        <v>27</v>
      </c>
      <c r="E12" s="14" t="str">
        <f>"30"</f>
        <v>30</v>
      </c>
      <c r="F12" s="14"/>
      <c r="G12" s="13" t="str">
        <f>"121.08000"</f>
        <v>121.08000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"121.40"</f>
        <v>121.40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"121.40000"</f>
        <v>121.40000</v>
      </c>
      <c r="F26" s="40"/>
      <c r="G26" s="44" t="str">
        <f>" 1.00264"</f>
        <v xml:space="preserve"> 1.00264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"121.39667"</f>
        <v>121.39667</v>
      </c>
      <c r="F27" s="40"/>
      <c r="G27" s="44" t="str">
        <f>" 1.00262"</f>
        <v xml:space="preserve"> 1.00262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"121.39333"</f>
        <v>121.39333</v>
      </c>
      <c r="F28" s="40"/>
      <c r="G28" s="44" t="str">
        <f>" 1.00259"</f>
        <v xml:space="preserve"> 1.00259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"121.39000"</f>
        <v>121.39000</v>
      </c>
      <c r="F29" s="40"/>
      <c r="G29" s="44" t="str">
        <f>" 1.00256"</f>
        <v xml:space="preserve"> 1.00256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"121.38667"</f>
        <v>121.38667</v>
      </c>
      <c r="F30" s="40"/>
      <c r="G30" s="44" t="str">
        <f>" 1.00253"</f>
        <v xml:space="preserve"> 1.00253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"121.38333"</f>
        <v>121.38333</v>
      </c>
      <c r="F31" s="40"/>
      <c r="G31" s="44" t="str">
        <f>" 1.00251"</f>
        <v xml:space="preserve"> 1.00251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"121.38000"</f>
        <v>121.38000</v>
      </c>
      <c r="F32" s="40"/>
      <c r="G32" s="44" t="str">
        <f>" 1.00248"</f>
        <v xml:space="preserve"> 1.00248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"121.37667"</f>
        <v>121.37667</v>
      </c>
      <c r="F33" s="40"/>
      <c r="G33" s="44" t="str">
        <f>" 1.00245"</f>
        <v xml:space="preserve"> 1.00245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"121.37333"</f>
        <v>121.37333</v>
      </c>
      <c r="F34" s="40"/>
      <c r="G34" s="44" t="str">
        <f>" 1.00242"</f>
        <v xml:space="preserve"> 1.00242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"121.37000"</f>
        <v>121.37000</v>
      </c>
      <c r="F35" s="40"/>
      <c r="G35" s="44" t="str">
        <f>" 1.00240"</f>
        <v xml:space="preserve"> 1.00240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"121.36667"</f>
        <v>121.36667</v>
      </c>
      <c r="F36" s="40"/>
      <c r="G36" s="44" t="str">
        <f>" 1.00237"</f>
        <v xml:space="preserve"> 1.00237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"121.36333"</f>
        <v>121.36333</v>
      </c>
      <c r="F37" s="40"/>
      <c r="G37" s="44" t="str">
        <f>" 1.00234"</f>
        <v xml:space="preserve"> 1.00234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"121.36000"</f>
        <v>121.36000</v>
      </c>
      <c r="F38" s="40"/>
      <c r="G38" s="44" t="str">
        <f>" 1.00231"</f>
        <v xml:space="preserve"> 1.00231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"121.35667"</f>
        <v>121.35667</v>
      </c>
      <c r="F39" s="40"/>
      <c r="G39" s="44" t="str">
        <f>" 1.00229"</f>
        <v xml:space="preserve"> 1.00229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"121.35333"</f>
        <v>121.35333</v>
      </c>
      <c r="F40" s="40"/>
      <c r="G40" s="44" t="str">
        <f>" 1.00226"</f>
        <v xml:space="preserve"> 1.00226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"121.35000"</f>
        <v>121.35000</v>
      </c>
      <c r="F41" s="40"/>
      <c r="G41" s="44" t="str">
        <f>" 1.00223"</f>
        <v xml:space="preserve"> 1.00223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"121.34667"</f>
        <v>121.34667</v>
      </c>
      <c r="F42" s="40"/>
      <c r="G42" s="44" t="str">
        <f>" 1.00220"</f>
        <v xml:space="preserve"> 1.00220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"121.34333"</f>
        <v>121.34333</v>
      </c>
      <c r="F43" s="40"/>
      <c r="G43" s="44" t="str">
        <f>" 1.00217"</f>
        <v xml:space="preserve"> 1.00217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"121.34000"</f>
        <v>121.34000</v>
      </c>
      <c r="F44" s="40"/>
      <c r="G44" s="44" t="str">
        <f>" 1.00215"</f>
        <v xml:space="preserve"> 1.00215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"121.33667"</f>
        <v>121.33667</v>
      </c>
      <c r="F45" s="40"/>
      <c r="G45" s="44" t="str">
        <f>" 1.00212"</f>
        <v xml:space="preserve"> 1.00212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"121.33333"</f>
        <v>121.33333</v>
      </c>
      <c r="F46" s="40"/>
      <c r="G46" s="44" t="str">
        <f>" 1.00209"</f>
        <v xml:space="preserve"> 1.00209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"121.33000"</f>
        <v>121.33000</v>
      </c>
      <c r="F47" s="40"/>
      <c r="G47" s="44" t="str">
        <f>" 1.00206"</f>
        <v xml:space="preserve"> 1.00206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"121.32667"</f>
        <v>121.32667</v>
      </c>
      <c r="F48" s="40"/>
      <c r="G48" s="44" t="str">
        <f>" 1.00204"</f>
        <v xml:space="preserve"> 1.00204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"121.32333"</f>
        <v>121.32333</v>
      </c>
      <c r="F49" s="40"/>
      <c r="G49" s="44" t="str">
        <f>" 1.00201"</f>
        <v xml:space="preserve"> 1.00201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"121.32000"</f>
        <v>121.32000</v>
      </c>
      <c r="F50" s="40"/>
      <c r="G50" s="44" t="str">
        <f>" 1.00198"</f>
        <v xml:space="preserve"> 1.00198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"121.31667"</f>
        <v>121.31667</v>
      </c>
      <c r="F51" s="40"/>
      <c r="G51" s="44" t="str">
        <f>" 1.00195"</f>
        <v xml:space="preserve"> 1.00195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"121.31333"</f>
        <v>121.31333</v>
      </c>
      <c r="F52" s="40"/>
      <c r="G52" s="44" t="str">
        <f>" 1.00193"</f>
        <v xml:space="preserve"> 1.00193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"121.31000"</f>
        <v>121.31000</v>
      </c>
      <c r="F53" s="40"/>
      <c r="G53" s="44" t="str">
        <f>" 1.00190"</f>
        <v xml:space="preserve"> 1.00190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"121.30667"</f>
        <v>121.30667</v>
      </c>
      <c r="F54" s="40"/>
      <c r="G54" s="44" t="str">
        <f>" 1.00187"</f>
        <v xml:space="preserve"> 1.00187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"121.30333"</f>
        <v>121.30333</v>
      </c>
      <c r="F55" s="39"/>
      <c r="G55" s="41" t="str">
        <f>" 1.00184"</f>
        <v xml:space="preserve"> 1.00184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2025-05-20T12:57:42Z</cp:lastPrinted>
  <dcterms:created xsi:type="dcterms:W3CDTF">2025-05-20T12:56:48Z</dcterms:created>
  <dcterms:modified xsi:type="dcterms:W3CDTF">2025-05-20T12:57:43Z</dcterms:modified>
</cp:coreProperties>
</file>