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B7B2443D-DCBB-4451-BDD0-CE11DB3FFEAB}" xr6:coauthVersionLast="47" xr6:coauthVersionMax="47" xr10:uidLastSave="{00000000-0000-0000-0000-000000000000}"/>
  <bookViews>
    <workbookView xWindow="-120" yWindow="-120" windowWidth="20730" windowHeight="11160" xr2:uid="{823738A9-61CF-442D-98C1-8BFAA1E81A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<sst xmlns="http://schemas.openxmlformats.org/spreadsheetml/2006/main" count="29" uniqueCount="25">
  <si>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IT0005332835 - BTP ITALIA 21/05/2018 - 21/05/2026   TASSO 0.55 INDICIZZATO EX PREMIO     FEDELTA' XIII EMISSIONE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</si>
  <si>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</si>
  <si>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</si>
  <si>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</si>
  <si>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</si>
  <si>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</si>
  <si>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</si>
  <si>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</si>
  <si>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</si>
  <si>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</si>
  <si>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</si>
  <si>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</si>
  <si>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</si>
  <si>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</si>
  <si>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</si>
  <si>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</si>
  <si>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</si>
  <si>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</si>
  <si>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</si>
  <si>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</si>
  <si>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</si>
  <si>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</si>
  <si>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20/05/2025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</si>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</sst>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75F62-FA20-4175-A910-3C2877A9D11C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"21/05/25"</f>
        <v>21/05/25</v>
      </c>
      <c r="B12" s="14" t="str">
        <f>"121.10"</f>
        <v>121.10</v>
      </c>
      <c r="C12" s="14" t="str">
        <f>"121.40"</f>
        <v>121.40</v>
      </c>
      <c r="D12" s="14" t="str">
        <f>"20"</f>
        <v>20</v>
      </c>
      <c r="E12" s="14" t="str">
        <f>"31"</f>
        <v>31</v>
      </c>
      <c r="F12" s="14"/>
      <c r="G12" s="13" t="str">
        <f>"121.29355"</f>
        <v>121.29355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"121.40"</f>
        <v>121.40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"121.40000"</f>
        <v>121.40000</v>
      </c>
      <c r="F26" s="40"/>
      <c r="G26" s="44" t="str">
        <f>" 1.00088"</f>
        <v xml:space="preserve"> 1.00088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"121.39667"</f>
        <v>121.39667</v>
      </c>
      <c r="F27" s="40"/>
      <c r="G27" s="44" t="str">
        <f>" 1.00085"</f>
        <v xml:space="preserve"> 1.00085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"121.39333"</f>
        <v>121.39333</v>
      </c>
      <c r="F28" s="40"/>
      <c r="G28" s="44" t="str">
        <f>" 1.00082"</f>
        <v xml:space="preserve"> 1.00082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"121.39000"</f>
        <v>121.39000</v>
      </c>
      <c r="F29" s="40"/>
      <c r="G29" s="44" t="str">
        <f>" 1.00080"</f>
        <v xml:space="preserve"> 1.00080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"121.38667"</f>
        <v>121.38667</v>
      </c>
      <c r="F30" s="40"/>
      <c r="G30" s="44" t="str">
        <f>" 1.00077"</f>
        <v xml:space="preserve"> 1.00077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"121.38333"</f>
        <v>121.38333</v>
      </c>
      <c r="F31" s="40"/>
      <c r="G31" s="44" t="str">
        <f>" 1.00074"</f>
        <v xml:space="preserve"> 1.00074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"121.38000"</f>
        <v>121.38000</v>
      </c>
      <c r="F32" s="40"/>
      <c r="G32" s="44" t="str">
        <f>" 1.00071"</f>
        <v xml:space="preserve"> 1.00071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"121.37667"</f>
        <v>121.37667</v>
      </c>
      <c r="F33" s="40"/>
      <c r="G33" s="44" t="str">
        <f>" 1.00069"</f>
        <v xml:space="preserve"> 1.00069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"121.37333"</f>
        <v>121.37333</v>
      </c>
      <c r="F34" s="40"/>
      <c r="G34" s="44" t="str">
        <f>" 1.00066"</f>
        <v xml:space="preserve"> 1.00066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"121.37000"</f>
        <v>121.37000</v>
      </c>
      <c r="F35" s="40"/>
      <c r="G35" s="44" t="str">
        <f>" 1.00063"</f>
        <v xml:space="preserve"> 1.00063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"121.36667"</f>
        <v>121.36667</v>
      </c>
      <c r="F36" s="40"/>
      <c r="G36" s="44" t="str">
        <f>" 1.00060"</f>
        <v xml:space="preserve"> 1.00060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"121.36333"</f>
        <v>121.36333</v>
      </c>
      <c r="F37" s="40"/>
      <c r="G37" s="44" t="str">
        <f>" 1.00058"</f>
        <v xml:space="preserve"> 1.00058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"121.36000"</f>
        <v>121.36000</v>
      </c>
      <c r="F38" s="40"/>
      <c r="G38" s="44" t="str">
        <f>" 1.00055"</f>
        <v xml:space="preserve"> 1.00055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"121.35667"</f>
        <v>121.35667</v>
      </c>
      <c r="F39" s="40"/>
      <c r="G39" s="44" t="str">
        <f>" 1.00052"</f>
        <v xml:space="preserve"> 1.00052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"121.35333"</f>
        <v>121.35333</v>
      </c>
      <c r="F40" s="40"/>
      <c r="G40" s="44" t="str">
        <f>" 1.00049"</f>
        <v xml:space="preserve"> 1.00049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"121.35000"</f>
        <v>121.35000</v>
      </c>
      <c r="F41" s="40"/>
      <c r="G41" s="44" t="str">
        <f>" 1.00047"</f>
        <v xml:space="preserve"> 1.00047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"121.34667"</f>
        <v>121.34667</v>
      </c>
      <c r="F42" s="40"/>
      <c r="G42" s="44" t="str">
        <f>" 1.00044"</f>
        <v xml:space="preserve"> 1.00044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"121.34333"</f>
        <v>121.34333</v>
      </c>
      <c r="F43" s="40"/>
      <c r="G43" s="44" t="str">
        <f>" 1.00041"</f>
        <v xml:space="preserve"> 1.00041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"121.34000"</f>
        <v>121.34000</v>
      </c>
      <c r="F44" s="40"/>
      <c r="G44" s="44" t="str">
        <f>" 1.00038"</f>
        <v xml:space="preserve"> 1.00038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"121.33667"</f>
        <v>121.33667</v>
      </c>
      <c r="F45" s="40"/>
      <c r="G45" s="44" t="str">
        <f>" 1.00036"</f>
        <v xml:space="preserve"> 1.00036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"121.33333"</f>
        <v>121.33333</v>
      </c>
      <c r="F46" s="40"/>
      <c r="G46" s="44" t="str">
        <f>" 1.00033"</f>
        <v xml:space="preserve"> 1.00033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"121.33000"</f>
        <v>121.33000</v>
      </c>
      <c r="F47" s="40"/>
      <c r="G47" s="44" t="str">
        <f>" 1.00030"</f>
        <v xml:space="preserve"> 1.00030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"121.32667"</f>
        <v>121.32667</v>
      </c>
      <c r="F48" s="40"/>
      <c r="G48" s="44" t="str">
        <f>" 1.00027"</f>
        <v xml:space="preserve"> 1.00027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"121.32333"</f>
        <v>121.32333</v>
      </c>
      <c r="F49" s="40"/>
      <c r="G49" s="44" t="str">
        <f>" 1.00025"</f>
        <v xml:space="preserve"> 1.00025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"121.32000"</f>
        <v>121.32000</v>
      </c>
      <c r="F50" s="40"/>
      <c r="G50" s="44" t="str">
        <f>" 1.00022"</f>
        <v xml:space="preserve"> 1.00022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"121.31667"</f>
        <v>121.31667</v>
      </c>
      <c r="F51" s="40"/>
      <c r="G51" s="44" t="str">
        <f>" 1.00019"</f>
        <v xml:space="preserve"> 1.00019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"121.31333"</f>
        <v>121.31333</v>
      </c>
      <c r="F52" s="40"/>
      <c r="G52" s="44" t="str">
        <f>" 1.00016"</f>
        <v xml:space="preserve"> 1.00016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"121.31000"</f>
        <v>121.31000</v>
      </c>
      <c r="F53" s="40"/>
      <c r="G53" s="44" t="str">
        <f>" 1.00014"</f>
        <v xml:space="preserve"> 1.00014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"121.30667"</f>
        <v>121.30667</v>
      </c>
      <c r="F54" s="40"/>
      <c r="G54" s="44" t="str">
        <f>" 1.00011"</f>
        <v xml:space="preserve"> 1.00011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"121.30333"</f>
        <v>121.30333</v>
      </c>
      <c r="F55" s="39"/>
      <c r="G55" s="41" t="str">
        <f>" 1.00008"</f>
        <v xml:space="preserve"> 1.00008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2025-05-20T12:57:36Z</cp:lastPrinted>
  <dcterms:created xsi:type="dcterms:W3CDTF">2025-05-20T12:56:58Z</dcterms:created>
  <dcterms:modified xsi:type="dcterms:W3CDTF">2025-05-20T12:57:36Z</dcterms:modified>
</cp:coreProperties>
</file>