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2026/Q1 2026/Final documents/"/>
    </mc:Choice>
  </mc:AlternateContent>
  <xr:revisionPtr revIDLastSave="18" documentId="8_{697B8221-4F65-4FD9-AD27-9EE7B798C453}" xr6:coauthVersionLast="47" xr6:coauthVersionMax="47" xr10:uidLastSave="{2F02F628-1309-4322-8822-3B7A48C46C7A}"/>
  <bookViews>
    <workbookView xWindow="-110" yWindow="-110" windowWidth="19420" windowHeight="11500" xr2:uid="{54A11F5E-0732-412A-909C-FD5FD11849D6}"/>
  </bookViews>
  <sheets>
    <sheet name="P&amp;L (new reporting)" sheetId="3" r:id="rId1"/>
    <sheet name="P&amp;L (old reporting)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6" i="2" l="1"/>
  <c r="X22" i="2"/>
  <c r="T29" i="2"/>
  <c r="O6" i="2"/>
</calcChain>
</file>

<file path=xl/sharedStrings.xml><?xml version="1.0" encoding="utf-8"?>
<sst xmlns="http://schemas.openxmlformats.org/spreadsheetml/2006/main" count="110" uniqueCount="94">
  <si>
    <t>Adjusted EBITDA and operating profit are adjusted for non-recurring implementation costs, PPA and other non-underlyings costs</t>
  </si>
  <si>
    <t>Q1 2021 Reported</t>
  </si>
  <si>
    <t>Q1 2021 Proforma</t>
  </si>
  <si>
    <t>Q2 2021 Reported</t>
  </si>
  <si>
    <t>Q3 2021 Reported</t>
  </si>
  <si>
    <t>Q4 2021 Reported</t>
  </si>
  <si>
    <t>FY 2021 Reported</t>
  </si>
  <si>
    <t>FY 2021 Proforma</t>
  </si>
  <si>
    <t>Q1 2022 Reported</t>
  </si>
  <si>
    <t>Q2 2022 Reported</t>
  </si>
  <si>
    <t>Revenue and income</t>
  </si>
  <si>
    <t>Listing</t>
  </si>
  <si>
    <t>Trading Revenue</t>
  </si>
  <si>
    <t>of which Cash trading</t>
  </si>
  <si>
    <t>of which Derivatives trading</t>
  </si>
  <si>
    <t>of which Fixed income trading</t>
  </si>
  <si>
    <t>of which FX spot trading</t>
  </si>
  <si>
    <t>of which Power trading</t>
  </si>
  <si>
    <t>Investor Services</t>
  </si>
  <si>
    <t>Advanced Data Services</t>
  </si>
  <si>
    <t>Post trade</t>
  </si>
  <si>
    <t>of which Clearing</t>
  </si>
  <si>
    <t>of which Settlement &amp; Custody</t>
  </si>
  <si>
    <t>Market solutions &amp; other revenues</t>
  </si>
  <si>
    <t>Net treasury income through CCP Business</t>
  </si>
  <si>
    <t>Other income</t>
  </si>
  <si>
    <t>Transitional revenue</t>
  </si>
  <si>
    <t>Operating expenses excluding D&amp;A</t>
  </si>
  <si>
    <t>Underlying operating expenses excluding D&amp;A</t>
  </si>
  <si>
    <t>Adjusted EBITDA</t>
  </si>
  <si>
    <t>Adjusted EBITDA margin</t>
  </si>
  <si>
    <t>EBITDA</t>
  </si>
  <si>
    <t>D&amp;A</t>
  </si>
  <si>
    <t xml:space="preserve">Operating profit </t>
  </si>
  <si>
    <t>Adjusted operating profit</t>
  </si>
  <si>
    <t>Net financing income/(expense)</t>
  </si>
  <si>
    <t>Results from Equity investments</t>
  </si>
  <si>
    <t>Income tax</t>
  </si>
  <si>
    <t>Tax rate</t>
  </si>
  <si>
    <t>Minority interests</t>
  </si>
  <si>
    <t>Net profit</t>
  </si>
  <si>
    <t>EPS reported (€)</t>
  </si>
  <si>
    <t>Dividend per share (€)</t>
  </si>
  <si>
    <t>Q4 2022 Reported</t>
  </si>
  <si>
    <t>FY 2022 Reported</t>
  </si>
  <si>
    <t>Q2 2023 Reported</t>
  </si>
  <si>
    <t>(a) Q2 2021 pro forma revenue include €6.5 million of transitional income classified as non-underlying revenue and therefore excluded from the adjusted EBITDA</t>
  </si>
  <si>
    <t>(b) Q3 2022 revenue include €49.0 million of non-underlying one-off loss on Net treasury income through CCP Business in relation the partial disposal of Euronext Clearing portfolio announced in Q2 2022</t>
  </si>
  <si>
    <t>(c) Q1 2023 operating expenses excluding D&amp;A include c€36.0 million of costs in resulting from the termination notice of the derivatives clearing agreement with LCH SA</t>
  </si>
  <si>
    <t>(d) Q3 2023 results from equity investments include a €41.6 million capital gain from the disposal of Euronext's 11.1% stake in LCH SA</t>
  </si>
  <si>
    <t>FY 2023 Reported</t>
  </si>
  <si>
    <r>
      <t>Q2 2021 Proforma</t>
    </r>
    <r>
      <rPr>
        <i/>
        <sz val="8"/>
        <rFont val="Barlow"/>
      </rPr>
      <t>(a)</t>
    </r>
  </si>
  <si>
    <r>
      <t>Q3 2022 Reported</t>
    </r>
    <r>
      <rPr>
        <i/>
        <sz val="8"/>
        <rFont val="Barlow"/>
      </rPr>
      <t>(b)</t>
    </r>
  </si>
  <si>
    <r>
      <t>Q1 2023 Reported</t>
    </r>
    <r>
      <rPr>
        <i/>
        <sz val="8"/>
        <rFont val="Barlow"/>
      </rPr>
      <t>(c)</t>
    </r>
  </si>
  <si>
    <r>
      <t>Q3 2023 Reported</t>
    </r>
    <r>
      <rPr>
        <i/>
        <sz val="8"/>
        <rFont val="Barlow"/>
      </rPr>
      <t>(d)</t>
    </r>
  </si>
  <si>
    <r>
      <t>Q4 2023 Reported</t>
    </r>
    <r>
      <rPr>
        <i/>
        <sz val="8"/>
        <rFont val="Barlow"/>
      </rPr>
      <t>(e)</t>
    </r>
  </si>
  <si>
    <t>Q1 2024
Reported</t>
  </si>
  <si>
    <t>Q2 2024
Reported</t>
  </si>
  <si>
    <t>Q3 2024
Reported</t>
  </si>
  <si>
    <t>FY 2024 Reported</t>
  </si>
  <si>
    <t>-</t>
  </si>
  <si>
    <t>Total expenses including D&amp;A</t>
  </si>
  <si>
    <t>Q4 2024
Reported</t>
  </si>
  <si>
    <t>(e) Q4 2023 results from equity investments include a €11.4 million capital gain from the disposal of Euronext's stake in Tokeny</t>
  </si>
  <si>
    <t>Securities Services</t>
  </si>
  <si>
    <t>Custody and Settlement</t>
  </si>
  <si>
    <t>Other Post Trade</t>
  </si>
  <si>
    <t>Primary Markets</t>
  </si>
  <si>
    <t>Advanced Data Solutions</t>
  </si>
  <si>
    <t>FICC markets</t>
  </si>
  <si>
    <t>Fixed income trading and clearing</t>
  </si>
  <si>
    <t>Commodities trading and clearing</t>
  </si>
  <si>
    <t>FX trading</t>
  </si>
  <si>
    <t>Equity markets</t>
  </si>
  <si>
    <t>Cash equity trading and clearing</t>
  </si>
  <si>
    <t>Financial derivatives trading and clearing</t>
  </si>
  <si>
    <t>Net treasury income</t>
  </si>
  <si>
    <t>Total expenses</t>
  </si>
  <si>
    <t>Net profit reported</t>
  </si>
  <si>
    <t>Net profit Adjusted</t>
  </si>
  <si>
    <t>Q1 2025</t>
  </si>
  <si>
    <t>Q2 2025</t>
  </si>
  <si>
    <t>2021, 2022, 2023 and 2024 reported financials are audited | Proforma financials not audited and provided for informative purposes only</t>
  </si>
  <si>
    <t>The figures in this table have not been audited or reviewed by our external auditor.</t>
  </si>
  <si>
    <t>In €m, unless stated otherwise</t>
  </si>
  <si>
    <t>Q3 2025</t>
  </si>
  <si>
    <t>EPS reported - Basic (€)</t>
  </si>
  <si>
    <t>EPS Adjusted - Basic (€)</t>
  </si>
  <si>
    <t>Q4 2025</t>
  </si>
  <si>
    <t>FY 2025</t>
  </si>
  <si>
    <t>Q1 2026</t>
  </si>
  <si>
    <t>Underlying revenue and income</t>
  </si>
  <si>
    <t>Corporate and Investor Solutions and Technology Services (underlying)</t>
  </si>
  <si>
    <t>Capital Markets and Data Solutions (underlying)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</si>
</sst>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_(* #,##0.0_);_(* \(#,##0.0\);_(* &quot;-&quot;??_);_(@_)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Barlow"/>
    </font>
    <font>
      <sz val="11"/>
      <color theme="1"/>
      <name val="Barlow"/>
    </font>
    <font>
      <i/>
      <sz val="11"/>
      <name val="Barlow"/>
    </font>
    <font>
      <i/>
      <sz val="11"/>
      <color theme="1"/>
      <name val="Barlow"/>
    </font>
    <font>
      <i/>
      <sz val="8"/>
      <name val="Barlow"/>
    </font>
    <font>
      <b/>
      <sz val="10"/>
      <color theme="5" tint="-0.499984740745262"/>
      <name val="Barlow"/>
    </font>
    <font>
      <b/>
      <i/>
      <sz val="10"/>
      <color theme="5" tint="-0.499984740745262"/>
      <name val="Barlow"/>
    </font>
    <font>
      <sz val="10"/>
      <name val="Barlow"/>
    </font>
    <font>
      <i/>
      <sz val="10"/>
      <name val="Barlow"/>
    </font>
    <font>
      <i/>
      <sz val="10"/>
      <color theme="5" tint="-0.499984740745262"/>
      <name val="Barlow"/>
    </font>
    <font>
      <sz val="11"/>
      <name val="Barlow"/>
    </font>
    <font>
      <b/>
      <sz val="10"/>
      <name val="Barlow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0"/>
      <color theme="5" tint="-0.499984740745262"/>
      <name val="Barlow"/>
    </font>
    <font>
      <b/>
      <sz val="10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i/>
      <sz val="10"/>
      <color theme="5" tint="-0.499984740745262"/>
      <name val="Arial"/>
      <family val="2"/>
    </font>
    <font>
      <i/>
      <sz val="10"/>
      <color theme="0" tint="-0.499984740745262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5"/>
      </top>
      <bottom style="thin">
        <color theme="8"/>
      </bottom>
      <diagonal/>
    </border>
    <border>
      <left/>
      <right/>
      <top style="thin">
        <color theme="8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5"/>
      </top>
      <bottom style="thin">
        <color theme="0" tint="-0.499984740745262"/>
      </bottom>
      <diagonal/>
    </border>
    <border>
      <left/>
      <right/>
      <top style="thin">
        <color theme="5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5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n">
        <color theme="5"/>
      </top>
      <bottom style="thin">
        <color theme="8"/>
      </bottom>
      <diagonal/>
    </border>
    <border>
      <left style="thick">
        <color theme="1"/>
      </left>
      <right style="thick">
        <color theme="1"/>
      </right>
      <top style="thin">
        <color theme="8"/>
      </top>
      <bottom style="thin">
        <color theme="0" tint="-0.249977111117893"/>
      </bottom>
      <diagonal/>
    </border>
    <border>
      <left style="thick">
        <color theme="1"/>
      </left>
      <right style="thick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1"/>
      </left>
      <right style="thick">
        <color theme="1"/>
      </right>
      <top/>
      <bottom style="thin">
        <color theme="8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n">
        <color theme="5"/>
      </bottom>
      <diagonal/>
    </border>
    <border>
      <left style="thick">
        <color theme="1"/>
      </left>
      <right style="thick">
        <color theme="1"/>
      </right>
      <top style="thin">
        <color theme="5"/>
      </top>
      <bottom/>
      <diagonal/>
    </border>
    <border>
      <left style="thick">
        <color theme="1"/>
      </left>
      <right style="thick">
        <color theme="1"/>
      </right>
      <top/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/>
      <diagonal/>
    </border>
    <border>
      <left style="thick">
        <color theme="1"/>
      </left>
      <right style="thick">
        <color theme="1"/>
      </right>
      <top style="thin">
        <color theme="5"/>
      </top>
      <bottom style="thin">
        <color theme="5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 style="thin">
        <color theme="0" tint="-0.499984740745262"/>
      </bottom>
      <diagonal/>
    </border>
    <border>
      <left style="thick">
        <color theme="1"/>
      </left>
      <right style="thick">
        <color theme="1"/>
      </right>
      <top style="thin">
        <color theme="5"/>
      </top>
      <bottom style="thick">
        <color theme="1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1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6" fillId="3" borderId="9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left" vertical="center"/>
    </xf>
    <xf numFmtId="167" fontId="9" fillId="0" borderId="1" xfId="1" applyNumberFormat="1" applyFont="1" applyBorder="1" applyAlignment="1">
      <alignment horizontal="right" vertical="center"/>
    </xf>
    <xf numFmtId="167" fontId="10" fillId="3" borderId="1" xfId="1" applyNumberFormat="1" applyFont="1" applyFill="1" applyBorder="1" applyAlignment="1">
      <alignment horizontal="right" vertical="center"/>
    </xf>
    <xf numFmtId="167" fontId="9" fillId="0" borderId="10" xfId="1" applyNumberFormat="1" applyFont="1" applyBorder="1" applyAlignment="1">
      <alignment horizontal="right" vertical="center"/>
    </xf>
    <xf numFmtId="167" fontId="10" fillId="3" borderId="10" xfId="1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 indent="1"/>
    </xf>
    <xf numFmtId="167" fontId="11" fillId="0" borderId="2" xfId="1" applyNumberFormat="1" applyFont="1" applyBorder="1" applyAlignment="1">
      <alignment horizontal="right" vertical="center" indent="1"/>
    </xf>
    <xf numFmtId="167" fontId="12" fillId="3" borderId="2" xfId="1" applyNumberFormat="1" applyFont="1" applyFill="1" applyBorder="1" applyAlignment="1">
      <alignment horizontal="right" vertical="center" indent="1"/>
    </xf>
    <xf numFmtId="167" fontId="11" fillId="0" borderId="11" xfId="1" applyNumberFormat="1" applyFont="1" applyBorder="1" applyAlignment="1">
      <alignment horizontal="right" vertical="center" indent="1"/>
    </xf>
    <xf numFmtId="167" fontId="12" fillId="3" borderId="11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1"/>
    </xf>
    <xf numFmtId="167" fontId="11" fillId="0" borderId="3" xfId="1" applyNumberFormat="1" applyFont="1" applyBorder="1" applyAlignment="1">
      <alignment horizontal="right" vertical="center" indent="1"/>
    </xf>
    <xf numFmtId="167" fontId="12" fillId="3" borderId="3" xfId="1" applyNumberFormat="1" applyFont="1" applyFill="1" applyBorder="1" applyAlignment="1">
      <alignment horizontal="right" vertical="center" indent="1"/>
    </xf>
    <xf numFmtId="167" fontId="11" fillId="0" borderId="12" xfId="1" applyNumberFormat="1" applyFont="1" applyBorder="1" applyAlignment="1">
      <alignment horizontal="right" vertical="center" indent="1"/>
    </xf>
    <xf numFmtId="167" fontId="12" fillId="3" borderId="12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3"/>
    </xf>
    <xf numFmtId="167" fontId="11" fillId="0" borderId="3" xfId="1" applyNumberFormat="1" applyFont="1" applyBorder="1" applyAlignment="1">
      <alignment horizontal="right" vertical="center" indent="3"/>
    </xf>
    <xf numFmtId="167" fontId="12" fillId="3" borderId="3" xfId="1" applyNumberFormat="1" applyFont="1" applyFill="1" applyBorder="1" applyAlignment="1">
      <alignment horizontal="right" vertical="center" indent="3"/>
    </xf>
    <xf numFmtId="167" fontId="11" fillId="0" borderId="12" xfId="1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left" vertical="center" indent="1"/>
    </xf>
    <xf numFmtId="167" fontId="11" fillId="0" borderId="4" xfId="1" applyNumberFormat="1" applyFont="1" applyBorder="1" applyAlignment="1">
      <alignment horizontal="right" vertical="center" indent="1"/>
    </xf>
    <xf numFmtId="167" fontId="12" fillId="3" borderId="4" xfId="1" applyNumberFormat="1" applyFont="1" applyFill="1" applyBorder="1" applyAlignment="1">
      <alignment horizontal="right" vertical="center" indent="1"/>
    </xf>
    <xf numFmtId="167" fontId="11" fillId="0" borderId="13" xfId="1" applyNumberFormat="1" applyFont="1" applyBorder="1" applyAlignment="1">
      <alignment horizontal="right" vertical="center" indent="1"/>
    </xf>
    <xf numFmtId="167" fontId="12" fillId="3" borderId="13" xfId="1" applyNumberFormat="1" applyFont="1" applyFill="1" applyBorder="1" applyAlignment="1">
      <alignment horizontal="right" vertical="center" indent="1"/>
    </xf>
    <xf numFmtId="0" fontId="11" fillId="0" borderId="5" xfId="0" applyFont="1" applyBorder="1" applyAlignment="1">
      <alignment horizontal="left" vertical="center"/>
    </xf>
    <xf numFmtId="167" fontId="11" fillId="0" borderId="5" xfId="1" applyNumberFormat="1" applyFont="1" applyBorder="1" applyAlignment="1">
      <alignment horizontal="right" vertical="center"/>
    </xf>
    <xf numFmtId="167" fontId="12" fillId="3" borderId="5" xfId="1" applyNumberFormat="1" applyFont="1" applyFill="1" applyBorder="1" applyAlignment="1">
      <alignment horizontal="right" vertical="center"/>
    </xf>
    <xf numFmtId="167" fontId="11" fillId="0" borderId="14" xfId="1" applyNumberFormat="1" applyFont="1" applyBorder="1" applyAlignment="1">
      <alignment horizontal="right" vertical="center"/>
    </xf>
    <xf numFmtId="167" fontId="12" fillId="3" borderId="14" xfId="1" applyNumberFormat="1" applyFont="1" applyFill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167" fontId="9" fillId="0" borderId="6" xfId="1" applyNumberFormat="1" applyFont="1" applyBorder="1" applyAlignment="1">
      <alignment horizontal="right" vertical="center"/>
    </xf>
    <xf numFmtId="167" fontId="10" fillId="3" borderId="6" xfId="1" applyNumberFormat="1" applyFont="1" applyFill="1" applyBorder="1" applyAlignment="1">
      <alignment horizontal="right" vertical="center"/>
    </xf>
    <xf numFmtId="167" fontId="9" fillId="0" borderId="15" xfId="1" applyNumberFormat="1" applyFont="1" applyBorder="1" applyAlignment="1">
      <alignment horizontal="right" vertical="center"/>
    </xf>
    <xf numFmtId="167" fontId="10" fillId="3" borderId="15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67" fontId="9" fillId="0" borderId="5" xfId="1" applyNumberFormat="1" applyFont="1" applyBorder="1" applyAlignment="1">
      <alignment horizontal="right" vertical="center"/>
    </xf>
    <xf numFmtId="167" fontId="10" fillId="3" borderId="5" xfId="1" applyNumberFormat="1" applyFont="1" applyFill="1" applyBorder="1" applyAlignment="1">
      <alignment horizontal="right" vertical="center"/>
    </xf>
    <xf numFmtId="167" fontId="9" fillId="0" borderId="14" xfId="1" applyNumberFormat="1" applyFont="1" applyBorder="1" applyAlignment="1">
      <alignment horizontal="right" vertical="center"/>
    </xf>
    <xf numFmtId="167" fontId="10" fillId="3" borderId="14" xfId="1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166" fontId="13" fillId="0" borderId="6" xfId="2" applyNumberFormat="1" applyFont="1" applyBorder="1" applyAlignment="1">
      <alignment horizontal="right" vertical="center"/>
    </xf>
    <xf numFmtId="166" fontId="13" fillId="3" borderId="6" xfId="2" applyNumberFormat="1" applyFont="1" applyFill="1" applyBorder="1" applyAlignment="1">
      <alignment horizontal="right" vertical="center"/>
    </xf>
    <xf numFmtId="166" fontId="13" fillId="0" borderId="15" xfId="2" applyNumberFormat="1" applyFont="1" applyBorder="1" applyAlignment="1">
      <alignment horizontal="right" vertical="center"/>
    </xf>
    <xf numFmtId="166" fontId="13" fillId="3" borderId="15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7" fontId="11" fillId="0" borderId="0" xfId="1" applyNumberFormat="1" applyFont="1" applyBorder="1" applyAlignment="1">
      <alignment horizontal="right" vertical="center"/>
    </xf>
    <xf numFmtId="167" fontId="12" fillId="3" borderId="0" xfId="1" applyNumberFormat="1" applyFont="1" applyFill="1" applyBorder="1" applyAlignment="1">
      <alignment horizontal="right" vertical="center"/>
    </xf>
    <xf numFmtId="167" fontId="11" fillId="0" borderId="16" xfId="1" applyNumberFormat="1" applyFont="1" applyBorder="1" applyAlignment="1">
      <alignment horizontal="right" vertical="center"/>
    </xf>
    <xf numFmtId="167" fontId="12" fillId="3" borderId="16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167" fontId="11" fillId="0" borderId="2" xfId="1" applyNumberFormat="1" applyFont="1" applyBorder="1" applyAlignment="1">
      <alignment horizontal="right" vertical="center"/>
    </xf>
    <xf numFmtId="167" fontId="12" fillId="3" borderId="2" xfId="1" applyNumberFormat="1" applyFont="1" applyFill="1" applyBorder="1" applyAlignment="1">
      <alignment horizontal="right" vertical="center"/>
    </xf>
    <xf numFmtId="167" fontId="11" fillId="0" borderId="11" xfId="1" applyNumberFormat="1" applyFont="1" applyBorder="1" applyAlignment="1">
      <alignment horizontal="right" vertical="center"/>
    </xf>
    <xf numFmtId="167" fontId="12" fillId="3" borderId="11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167" fontId="11" fillId="0" borderId="3" xfId="1" applyNumberFormat="1" applyFont="1" applyBorder="1" applyAlignment="1">
      <alignment horizontal="right" vertical="center"/>
    </xf>
    <xf numFmtId="167" fontId="12" fillId="3" borderId="3" xfId="1" applyNumberFormat="1" applyFont="1" applyFill="1" applyBorder="1" applyAlignment="1">
      <alignment horizontal="right" vertical="center"/>
    </xf>
    <xf numFmtId="167" fontId="11" fillId="0" borderId="12" xfId="1" applyNumberFormat="1" applyFont="1" applyBorder="1" applyAlignment="1">
      <alignment horizontal="right" vertical="center"/>
    </xf>
    <xf numFmtId="167" fontId="12" fillId="3" borderId="12" xfId="1" applyNumberFormat="1" applyFont="1" applyFill="1" applyBorder="1" applyAlignment="1">
      <alignment horizontal="right" vertical="center"/>
    </xf>
    <xf numFmtId="166" fontId="11" fillId="0" borderId="3" xfId="2" applyNumberFormat="1" applyFont="1" applyBorder="1" applyAlignment="1">
      <alignment horizontal="right" vertical="center"/>
    </xf>
    <xf numFmtId="166" fontId="12" fillId="3" borderId="3" xfId="2" applyNumberFormat="1" applyFont="1" applyFill="1" applyBorder="1" applyAlignment="1">
      <alignment horizontal="right" vertical="center"/>
    </xf>
    <xf numFmtId="166" fontId="11" fillId="0" borderId="12" xfId="2" applyNumberFormat="1" applyFont="1" applyBorder="1" applyAlignment="1">
      <alignment horizontal="right" vertical="center"/>
    </xf>
    <xf numFmtId="166" fontId="12" fillId="3" borderId="12" xfId="2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7" fontId="11" fillId="0" borderId="4" xfId="1" applyNumberFormat="1" applyFont="1" applyBorder="1" applyAlignment="1">
      <alignment horizontal="right" vertical="center"/>
    </xf>
    <xf numFmtId="167" fontId="12" fillId="3" borderId="4" xfId="1" applyNumberFormat="1" applyFont="1" applyFill="1" applyBorder="1" applyAlignment="1">
      <alignment horizontal="right" vertical="center"/>
    </xf>
    <xf numFmtId="167" fontId="11" fillId="0" borderId="13" xfId="1" applyNumberFormat="1" applyFont="1" applyBorder="1" applyAlignment="1">
      <alignment horizontal="right" vertical="center"/>
    </xf>
    <xf numFmtId="167" fontId="12" fillId="3" borderId="13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16" xfId="0" applyFont="1" applyFill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164" fontId="10" fillId="3" borderId="10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4" fontId="11" fillId="0" borderId="7" xfId="1" applyNumberFormat="1" applyFont="1" applyBorder="1" applyAlignment="1">
      <alignment horizontal="center" vertical="center"/>
    </xf>
    <xf numFmtId="164" fontId="12" fillId="3" borderId="7" xfId="1" applyNumberFormat="1" applyFont="1" applyFill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164" fontId="12" fillId="3" borderId="17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12" fillId="2" borderId="8" xfId="0" applyFont="1" applyFill="1" applyBorder="1"/>
    <xf numFmtId="0" fontId="14" fillId="0" borderId="0" xfId="0" applyFont="1"/>
    <xf numFmtId="0" fontId="15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165" fontId="7" fillId="0" borderId="0" xfId="0" applyNumberFormat="1" applyFont="1"/>
    <xf numFmtId="167" fontId="11" fillId="0" borderId="17" xfId="1" applyNumberFormat="1" applyFont="1" applyBorder="1" applyAlignment="1">
      <alignment horizontal="center" vertical="center"/>
    </xf>
    <xf numFmtId="167" fontId="5" fillId="0" borderId="0" xfId="0" applyNumberFormat="1" applyFont="1"/>
    <xf numFmtId="166" fontId="5" fillId="0" borderId="0" xfId="2" applyNumberFormat="1" applyFon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6" fillId="0" borderId="0" xfId="0" applyFont="1" applyAlignment="1">
      <alignment horizontal="right" wrapText="1"/>
    </xf>
    <xf numFmtId="168" fontId="9" fillId="0" borderId="18" xfId="1" applyNumberFormat="1" applyFont="1" applyBorder="1" applyAlignment="1">
      <alignment horizontal="right" vertical="center"/>
    </xf>
    <xf numFmtId="168" fontId="9" fillId="0" borderId="19" xfId="1" applyNumberFormat="1" applyFont="1" applyBorder="1" applyAlignment="1">
      <alignment horizontal="right" vertical="center"/>
    </xf>
    <xf numFmtId="168" fontId="20" fillId="0" borderId="20" xfId="1" applyNumberFormat="1" applyFont="1" applyBorder="1" applyAlignment="1">
      <alignment horizontal="right" vertical="center"/>
    </xf>
    <xf numFmtId="168" fontId="20" fillId="0" borderId="21" xfId="1" applyNumberFormat="1" applyFont="1" applyBorder="1" applyAlignment="1">
      <alignment horizontal="right" vertical="center"/>
    </xf>
    <xf numFmtId="168" fontId="9" fillId="0" borderId="21" xfId="1" applyNumberFormat="1" applyFont="1" applyBorder="1" applyAlignment="1">
      <alignment horizontal="right" vertical="center"/>
    </xf>
    <xf numFmtId="168" fontId="9" fillId="0" borderId="22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164" fontId="23" fillId="0" borderId="23" xfId="1" applyNumberFormat="1" applyFont="1" applyFill="1" applyBorder="1" applyAlignment="1">
      <alignment horizontal="center" vertical="center"/>
    </xf>
    <xf numFmtId="0" fontId="15" fillId="0" borderId="24" xfId="0" applyFont="1" applyBorder="1" applyAlignment="1">
      <alignment horizontal="left" vertical="center" indent="1"/>
    </xf>
    <xf numFmtId="0" fontId="15" fillId="0" borderId="3" xfId="0" applyFont="1" applyBorder="1" applyAlignment="1">
      <alignment horizontal="left" vertical="center" indent="1"/>
    </xf>
    <xf numFmtId="0" fontId="15" fillId="0" borderId="25" xfId="0" applyFont="1" applyBorder="1" applyAlignment="1">
      <alignment horizontal="left" vertical="center" indent="1"/>
    </xf>
    <xf numFmtId="166" fontId="0" fillId="0" borderId="0" xfId="0" applyNumberFormat="1"/>
    <xf numFmtId="166" fontId="5" fillId="0" borderId="0" xfId="0" applyNumberFormat="1" applyFont="1"/>
    <xf numFmtId="0" fontId="16" fillId="0" borderId="26" xfId="0" applyFont="1" applyBorder="1" applyAlignment="1">
      <alignment horizontal="right" wrapText="1"/>
    </xf>
    <xf numFmtId="167" fontId="9" fillId="0" borderId="27" xfId="1" applyNumberFormat="1" applyFont="1" applyBorder="1" applyAlignment="1">
      <alignment horizontal="right" vertical="center"/>
    </xf>
    <xf numFmtId="167" fontId="15" fillId="0" borderId="28" xfId="1" applyNumberFormat="1" applyFont="1" applyBorder="1" applyAlignment="1">
      <alignment horizontal="right" vertical="center" indent="3"/>
    </xf>
    <xf numFmtId="167" fontId="11" fillId="0" borderId="29" xfId="1" applyNumberFormat="1" applyFont="1" applyBorder="1" applyAlignment="1">
      <alignment horizontal="right" vertical="center" indent="3"/>
    </xf>
    <xf numFmtId="167" fontId="15" fillId="0" borderId="29" xfId="1" applyNumberFormat="1" applyFont="1" applyBorder="1" applyAlignment="1">
      <alignment horizontal="right" vertical="center" indent="3"/>
    </xf>
    <xf numFmtId="168" fontId="9" fillId="0" borderId="30" xfId="1" applyNumberFormat="1" applyFont="1" applyBorder="1" applyAlignment="1">
      <alignment horizontal="right" vertical="center"/>
    </xf>
    <xf numFmtId="167" fontId="11" fillId="0" borderId="31" xfId="1" applyNumberFormat="1" applyFont="1" applyBorder="1" applyAlignment="1">
      <alignment horizontal="right" vertical="center"/>
    </xf>
    <xf numFmtId="167" fontId="9" fillId="0" borderId="32" xfId="1" applyNumberFormat="1" applyFont="1" applyBorder="1" applyAlignment="1">
      <alignment horizontal="right" vertical="center"/>
    </xf>
    <xf numFmtId="167" fontId="9" fillId="0" borderId="33" xfId="1" applyNumberFormat="1" applyFont="1" applyBorder="1" applyAlignment="1">
      <alignment horizontal="right" vertical="center"/>
    </xf>
    <xf numFmtId="166" fontId="13" fillId="0" borderId="32" xfId="2" applyNumberFormat="1" applyFont="1" applyBorder="1" applyAlignment="1">
      <alignment horizontal="right" vertical="center"/>
    </xf>
    <xf numFmtId="167" fontId="11" fillId="0" borderId="33" xfId="1" applyNumberFormat="1" applyFont="1" applyBorder="1" applyAlignment="1">
      <alignment horizontal="right" vertical="center"/>
    </xf>
    <xf numFmtId="167" fontId="11" fillId="0" borderId="34" xfId="1" applyNumberFormat="1" applyFont="1" applyBorder="1" applyAlignment="1">
      <alignment horizontal="right" vertical="center"/>
    </xf>
    <xf numFmtId="167" fontId="11" fillId="0" borderId="35" xfId="1" applyNumberFormat="1" applyFont="1" applyBorder="1" applyAlignment="1">
      <alignment horizontal="right" vertical="center"/>
    </xf>
    <xf numFmtId="166" fontId="11" fillId="0" borderId="35" xfId="2" applyNumberFormat="1" applyFont="1" applyBorder="1" applyAlignment="1">
      <alignment horizontal="right" vertical="center"/>
    </xf>
    <xf numFmtId="167" fontId="11" fillId="0" borderId="36" xfId="1" applyNumberFormat="1" applyFont="1" applyBorder="1" applyAlignment="1">
      <alignment horizontal="right" vertical="center"/>
    </xf>
    <xf numFmtId="167" fontId="9" fillId="0" borderId="37" xfId="1" applyNumberFormat="1" applyFont="1" applyBorder="1" applyAlignment="1">
      <alignment horizontal="right" vertical="center"/>
    </xf>
    <xf numFmtId="167" fontId="11" fillId="0" borderId="38" xfId="1" applyNumberFormat="1" applyFont="1" applyBorder="1" applyAlignment="1">
      <alignment horizontal="center" vertical="center"/>
    </xf>
    <xf numFmtId="164" fontId="9" fillId="0" borderId="37" xfId="1" applyNumberFormat="1" applyFont="1" applyBorder="1" applyAlignment="1">
      <alignment horizontal="center" vertical="center"/>
    </xf>
    <xf numFmtId="164" fontId="23" fillId="0" borderId="39" xfId="1" applyNumberFormat="1" applyFont="1" applyFill="1" applyBorder="1" applyAlignment="1">
      <alignment horizontal="center" vertical="center"/>
    </xf>
    <xf numFmtId="168" fontId="12" fillId="2" borderId="0" xfId="0" applyNumberFormat="1" applyFont="1" applyFill="1" applyAlignment="1">
      <alignment vertical="center"/>
    </xf>
    <xf numFmtId="0" fontId="24" fillId="0" borderId="0" xfId="0" applyFont="1"/>
    <xf numFmtId="10" fontId="0" fillId="0" borderId="0" xfId="0" applyNumberForma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1">
    <cellStyle name="Comma" xfId="1" builtinId="3"/>
    <cellStyle name="Comma 13" xfId="4" xr:uid="{00000000-0005-0000-0000-000001000000}"/>
    <cellStyle name="Comma 13 2" xfId="10" xr:uid="{C60BC60F-FAD3-4F70-BFBB-3473A1BA7185}"/>
    <cellStyle name="Comma 13 3" xfId="9" xr:uid="{41D0C0DC-88A7-453E-9719-92EC8626D17F}"/>
    <cellStyle name="Comma 2" xfId="6" xr:uid="{00000000-0005-0000-0000-000002000000}"/>
    <cellStyle name="Normal" xfId="0" builtinId="0"/>
    <cellStyle name="Normal 2" xfId="5" xr:uid="{00000000-0005-0000-0000-000004000000}"/>
    <cellStyle name="Normal 3 2" xfId="3" xr:uid="{00000000-0005-0000-0000-000005000000}"/>
    <cellStyle name="Normal 4" xfId="8" xr:uid="{00000000-0005-0000-0000-000006000000}"/>
    <cellStyle name="Percent" xfId="2" builtinId="5"/>
    <cellStyle name="Percent 4" xfId="7" xr:uid="{00000000-0005-0000-0000-000008000000}"/>
  </cellStyles>
  <dxfs count="0"/>
  <tableStyles count="0" defaultTableStyle="TableStyleMedium2" defaultPivotStyle="PivotStyleLight16"/>
  <colors>
    <mruColors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next.sharepoint.com/sites/DL-CS/GS/Relations%20Investisseurs/R&#233;sultats%20et%20Publications/2023/Q1%202023/Communication%20Materials%20-%20V2.xlsx" TargetMode="External"/><Relationship Id="rId1" Type="http://schemas.openxmlformats.org/officeDocument/2006/relationships/externalLinkPath" Target="https://euronextfra-my.sharepoint.com/sites/DL-CS/GS/Relations%20Investisseurs/R&#233;sultats%20et%20Publications/2023/Q1%202023/Communication%20Materials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 DATA"/>
      <sheetName val="QUARTER DATA"/>
      <sheetName val="Sheet6"/>
      <sheetName val="TOPSHEETS"/>
      <sheetName val="INPUT-VOLUMES"/>
      <sheetName val="PRO FORMA"/>
      <sheetName val="Adjusted EPS"/>
      <sheetName val="Like for like YEAR"/>
      <sheetName val="FP&amp;A - P&amp;L Like for like QUARTE"/>
      <sheetName val="Feuil1"/>
      <sheetName val="Listing - IFRS 15"/>
      <sheetName val="Pro Forma per business"/>
      <sheetName val="For SB Deck"/>
      <sheetName val="LTM Pro forma"/>
      <sheetName val="Deck - Graphs"/>
      <sheetName val="PROCESSING"/>
      <sheetName val="FP&amp;A - 1 - Trading &amp; Clearing"/>
      <sheetName val="FP&amp;A - 2 Power trading"/>
      <sheetName val="FP&amp;A - 3 - Fixed income"/>
      <sheetName val="FP&amp;A - 4 - Investor Services"/>
      <sheetName val="FP&amp;A - 5 - FX"/>
      <sheetName val="Market share"/>
      <sheetName val="FP&amp;A - 6 - ADS"/>
      <sheetName val="OUTPUT - PRESS RELEASE"/>
      <sheetName val="Sheet3"/>
      <sheetName val="BODY"/>
      <sheetName val="ANNEXES"/>
      <sheetName val="ANNEXES - FS"/>
      <sheetName val="PARAMETERS"/>
      <sheetName val="OUTPUT - ANALYSTS DECK"/>
      <sheetName val="Sheet4"/>
      <sheetName val="Table P&amp;L combined"/>
      <sheetName val="Sheet1"/>
      <sheetName val="Graphs"/>
      <sheetName val="Sheet5"/>
      <sheetName val="Sheet7"/>
      <sheetName val="Sheet2"/>
    </sheetNames>
    <sheetDataSet>
      <sheetData sheetId="0"/>
      <sheetData sheetId="1"/>
      <sheetData sheetId="2"/>
      <sheetData sheetId="3">
        <row r="24">
          <cell r="L24">
            <v>372.29526996015585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ENX one">
  <a:themeElements>
    <a:clrScheme name="NYX">
      <a:dk1>
        <a:srgbClr val="008D7F"/>
      </a:dk1>
      <a:lt1>
        <a:srgbClr val="FFFFFF"/>
      </a:lt1>
      <a:dk2>
        <a:srgbClr val="000000"/>
      </a:dk2>
      <a:lt2>
        <a:srgbClr val="EAEAEA"/>
      </a:lt2>
      <a:accent1>
        <a:srgbClr val="41B6E6"/>
      </a:accent1>
      <a:accent2>
        <a:srgbClr val="00685E"/>
      </a:accent2>
      <a:accent3>
        <a:srgbClr val="009639"/>
      </a:accent3>
      <a:accent4>
        <a:srgbClr val="79D100"/>
      </a:accent4>
      <a:accent5>
        <a:srgbClr val="7F7F7F"/>
      </a:accent5>
      <a:accent6>
        <a:srgbClr val="505050"/>
      </a:accent6>
      <a:hlink>
        <a:srgbClr val="008D7F"/>
      </a:hlink>
      <a:folHlink>
        <a:srgbClr val="0092DC"/>
      </a:folHlink>
    </a:clrScheme>
    <a:fontScheme name="NYSE_Euronext_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spcAft>
            <a:spcPts val="1000"/>
          </a:spcAft>
          <a:buClr>
            <a:srgbClr val="79D100"/>
          </a:buClr>
          <a:defRPr dirty="0" smtClean="0">
            <a:solidFill>
              <a:srgbClr val="000000"/>
            </a:solidFill>
            <a:latin typeface="Calibri" pitchFamily="34" charset="0"/>
            <a:cs typeface="Calibri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2084-B2EB-45AC-A33E-065395A2249F}">
  <sheetPr>
    <pageSetUpPr fitToPage="1"/>
  </sheetPr>
  <dimension ref="A1:I40"/>
  <sheetViews>
    <sheetView tabSelected="1" zoomScale="58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39" sqref="I39"/>
    </sheetView>
  </sheetViews>
  <sheetFormatPr defaultColWidth="8.81640625" defaultRowHeight="14.5" x14ac:dyDescent="0.35"/>
  <cols>
    <col min="1" max="1" width="58.7265625" customWidth="1"/>
    <col min="2" max="11" width="18.1796875" customWidth="1"/>
    <col min="12" max="12" width="18.26953125" customWidth="1"/>
  </cols>
  <sheetData>
    <row r="1" spans="1:7" x14ac:dyDescent="0.35">
      <c r="A1" s="98" t="s">
        <v>0</v>
      </c>
      <c r="B1" s="98"/>
      <c r="C1" s="98"/>
      <c r="D1" s="99"/>
      <c r="E1" s="99"/>
      <c r="F1" s="99"/>
    </row>
    <row r="2" spans="1:7" x14ac:dyDescent="0.35">
      <c r="A2" s="100" t="s">
        <v>83</v>
      </c>
      <c r="B2" s="100"/>
      <c r="C2" s="100"/>
      <c r="D2" s="99"/>
      <c r="E2" s="99"/>
      <c r="F2" s="99"/>
    </row>
    <row r="3" spans="1:7" ht="15" thickBot="1" x14ac:dyDescent="0.4">
      <c r="A3" s="99"/>
      <c r="B3" s="99"/>
      <c r="C3" s="101"/>
      <c r="D3" s="99"/>
      <c r="E3" s="99"/>
      <c r="F3" s="99"/>
    </row>
    <row r="4" spans="1:7" ht="15.5" thickTop="1" x14ac:dyDescent="0.4">
      <c r="A4" s="147" t="s">
        <v>84</v>
      </c>
      <c r="B4" s="102" t="s">
        <v>80</v>
      </c>
      <c r="C4" s="102" t="s">
        <v>81</v>
      </c>
      <c r="D4" s="102" t="s">
        <v>85</v>
      </c>
      <c r="E4" s="102" t="s">
        <v>88</v>
      </c>
      <c r="F4" s="127" t="s">
        <v>89</v>
      </c>
      <c r="G4" s="102" t="s">
        <v>90</v>
      </c>
    </row>
    <row r="5" spans="1:7" ht="15" x14ac:dyDescent="0.35">
      <c r="A5" s="7" t="s">
        <v>91</v>
      </c>
      <c r="B5" s="103">
        <v>458.52594731112282</v>
      </c>
      <c r="C5" s="103">
        <v>465.75727569381786</v>
      </c>
      <c r="D5" s="103">
        <v>438.13188609749216</v>
      </c>
      <c r="E5" s="103">
        <v>460.79164632223296</v>
      </c>
      <c r="F5" s="128">
        <v>1823.2067554246648</v>
      </c>
      <c r="G5" s="103">
        <v>528.50082044432099</v>
      </c>
    </row>
    <row r="6" spans="1:7" ht="15" x14ac:dyDescent="0.35">
      <c r="A6" s="122" t="s">
        <v>64</v>
      </c>
      <c r="B6" s="104">
        <v>83.420923153361002</v>
      </c>
      <c r="C6" s="104">
        <v>86.171849611392702</v>
      </c>
      <c r="D6" s="104">
        <v>77.251251030634194</v>
      </c>
      <c r="E6" s="104">
        <v>83.899447641598798</v>
      </c>
      <c r="F6" s="129">
        <v>330.74069867223301</v>
      </c>
      <c r="G6" s="104">
        <v>91.573775672679005</v>
      </c>
    </row>
    <row r="7" spans="1:7" ht="15" x14ac:dyDescent="0.35">
      <c r="A7" s="17" t="s">
        <v>65</v>
      </c>
      <c r="B7" s="105">
        <v>75.797446333360995</v>
      </c>
      <c r="C7" s="105">
        <v>77.548318741392706</v>
      </c>
      <c r="D7" s="105">
        <v>70.597356760634199</v>
      </c>
      <c r="E7" s="105">
        <v>76.724450291598799</v>
      </c>
      <c r="F7" s="130">
        <v>300.65180705223304</v>
      </c>
      <c r="G7" s="105">
        <v>84.409531072679002</v>
      </c>
    </row>
    <row r="8" spans="1:7" ht="15" x14ac:dyDescent="0.35">
      <c r="A8" s="17" t="s">
        <v>66</v>
      </c>
      <c r="B8" s="106">
        <v>7.6234768200000005</v>
      </c>
      <c r="C8" s="106">
        <v>8.6235308699999997</v>
      </c>
      <c r="D8" s="106">
        <v>6.6538942699999994</v>
      </c>
      <c r="E8" s="106">
        <v>7.1749973499999999</v>
      </c>
      <c r="F8" s="130">
        <v>30.075899309999997</v>
      </c>
      <c r="G8" s="106">
        <v>7.1642446</v>
      </c>
    </row>
    <row r="9" spans="1:7" ht="15" x14ac:dyDescent="0.35">
      <c r="A9" s="123" t="s">
        <v>93</v>
      </c>
      <c r="B9" s="107">
        <v>157.3646766389592</v>
      </c>
      <c r="C9" s="107">
        <v>165.40921826365698</v>
      </c>
      <c r="D9" s="107">
        <v>168.37993615637592</v>
      </c>
      <c r="E9" s="107">
        <v>178.16999217687001</v>
      </c>
      <c r="F9" s="131">
        <v>669.31460497220507</v>
      </c>
      <c r="G9" s="107">
        <v>185.93498384629061</v>
      </c>
    </row>
    <row r="10" spans="1:7" ht="15" x14ac:dyDescent="0.35">
      <c r="A10" s="17" t="s">
        <v>67</v>
      </c>
      <c r="B10" s="106">
        <v>46.3485507584967</v>
      </c>
      <c r="C10" s="106">
        <v>46.547556575057094</v>
      </c>
      <c r="D10" s="106">
        <v>46.154801881459001</v>
      </c>
      <c r="E10" s="106">
        <v>48.123142695401</v>
      </c>
      <c r="F10" s="130">
        <v>187.17405191041382</v>
      </c>
      <c r="G10" s="106">
        <v>52.298355762459998</v>
      </c>
    </row>
    <row r="11" spans="1:7" ht="15" x14ac:dyDescent="0.35">
      <c r="A11" s="17" t="s">
        <v>68</v>
      </c>
      <c r="B11" s="106">
        <v>65.088286198889605</v>
      </c>
      <c r="C11" s="106">
        <v>65.191162333010595</v>
      </c>
      <c r="D11" s="106">
        <v>66.187783431056403</v>
      </c>
      <c r="E11" s="106">
        <v>66.999855646201695</v>
      </c>
      <c r="F11" s="130">
        <v>263.46708760915828</v>
      </c>
      <c r="G11" s="106">
        <v>69.310923466483587</v>
      </c>
    </row>
    <row r="12" spans="1:7" ht="15" x14ac:dyDescent="0.35">
      <c r="A12" s="17" t="s">
        <v>92</v>
      </c>
      <c r="B12" s="106">
        <v>45.927839681572898</v>
      </c>
      <c r="C12" s="106">
        <v>53.6704993555893</v>
      </c>
      <c r="D12" s="106">
        <v>56.037350843860501</v>
      </c>
      <c r="E12" s="106">
        <v>63.0469938352676</v>
      </c>
      <c r="F12" s="130">
        <v>218.68268371629028</v>
      </c>
      <c r="G12" s="106">
        <v>64.325704617347</v>
      </c>
    </row>
    <row r="13" spans="1:7" ht="15" x14ac:dyDescent="0.35">
      <c r="A13" s="123" t="s">
        <v>69</v>
      </c>
      <c r="B13" s="107">
        <v>90.657776699155576</v>
      </c>
      <c r="C13" s="107">
        <v>87.671308319633724</v>
      </c>
      <c r="D13" s="107">
        <v>81.8925897387671</v>
      </c>
      <c r="E13" s="107">
        <v>82.552703008575406</v>
      </c>
      <c r="F13" s="131">
        <v>342.77437776613181</v>
      </c>
      <c r="G13" s="107">
        <v>95.493098721112545</v>
      </c>
    </row>
    <row r="14" spans="1:7" ht="15" x14ac:dyDescent="0.35">
      <c r="A14" s="17" t="s">
        <v>70</v>
      </c>
      <c r="B14" s="106">
        <v>51.797455193330201</v>
      </c>
      <c r="C14" s="106">
        <v>51.676032207118602</v>
      </c>
      <c r="D14" s="106">
        <v>46.794059948991297</v>
      </c>
      <c r="E14" s="106">
        <v>46.329878515825698</v>
      </c>
      <c r="F14" s="130">
        <v>196.59742586526579</v>
      </c>
      <c r="G14" s="106">
        <v>51.969977388916902</v>
      </c>
    </row>
    <row r="15" spans="1:7" ht="15" x14ac:dyDescent="0.35">
      <c r="A15" s="17" t="s">
        <v>71</v>
      </c>
      <c r="B15" s="106">
        <v>29.635035352669998</v>
      </c>
      <c r="C15" s="106">
        <v>26.711490446069199</v>
      </c>
      <c r="D15" s="106">
        <v>27.6376945379013</v>
      </c>
      <c r="E15" s="106">
        <v>28.816598878192501</v>
      </c>
      <c r="F15" s="130">
        <v>112.80081921483298</v>
      </c>
      <c r="G15" s="106">
        <v>33.761851692544802</v>
      </c>
    </row>
    <row r="16" spans="1:7" ht="15" x14ac:dyDescent="0.35">
      <c r="A16" s="17" t="s">
        <v>72</v>
      </c>
      <c r="B16" s="106">
        <v>9.2252861531553805</v>
      </c>
      <c r="C16" s="106">
        <v>9.2837856664459206</v>
      </c>
      <c r="D16" s="106">
        <v>7.4608352518745003</v>
      </c>
      <c r="E16" s="106">
        <v>7.4062256145572203</v>
      </c>
      <c r="F16" s="130">
        <v>33.376132686033024</v>
      </c>
      <c r="G16" s="106">
        <v>9.7612696396508287</v>
      </c>
    </row>
    <row r="17" spans="1:9" ht="15" x14ac:dyDescent="0.35">
      <c r="A17" s="123" t="s">
        <v>73</v>
      </c>
      <c r="B17" s="107">
        <v>108.4111310460863</v>
      </c>
      <c r="C17" s="107">
        <v>106.2189443213109</v>
      </c>
      <c r="D17" s="107">
        <v>93.727975969257898</v>
      </c>
      <c r="E17" s="107">
        <v>101.642943943768</v>
      </c>
      <c r="F17" s="131">
        <v>410.00099528042307</v>
      </c>
      <c r="G17" s="107">
        <v>138.8900960275636</v>
      </c>
    </row>
    <row r="18" spans="1:9" ht="15" x14ac:dyDescent="0.35">
      <c r="A18" s="17" t="s">
        <v>74</v>
      </c>
      <c r="B18" s="106">
        <v>94.040213098607296</v>
      </c>
      <c r="C18" s="106">
        <v>93.391968272728207</v>
      </c>
      <c r="D18" s="106">
        <v>82.520309546419796</v>
      </c>
      <c r="E18" s="106">
        <v>89.352951886127997</v>
      </c>
      <c r="F18" s="130">
        <v>359.3054428038833</v>
      </c>
      <c r="G18" s="106">
        <v>122.96575376072299</v>
      </c>
    </row>
    <row r="19" spans="1:9" ht="15" x14ac:dyDescent="0.35">
      <c r="A19" s="17" t="s">
        <v>75</v>
      </c>
      <c r="B19" s="106">
        <v>14.370917947479001</v>
      </c>
      <c r="C19" s="106">
        <v>12.826976048582699</v>
      </c>
      <c r="D19" s="106">
        <v>11.207666422838098</v>
      </c>
      <c r="E19" s="106">
        <v>12.289992057640401</v>
      </c>
      <c r="F19" s="130">
        <v>50.6955524765402</v>
      </c>
      <c r="G19" s="106">
        <v>15.924342266840599</v>
      </c>
    </row>
    <row r="20" spans="1:9" ht="15" x14ac:dyDescent="0.35">
      <c r="A20" s="123" t="s">
        <v>76</v>
      </c>
      <c r="B20" s="107">
        <v>18.576287989999997</v>
      </c>
      <c r="C20" s="107">
        <v>19.987481729999999</v>
      </c>
      <c r="D20" s="107">
        <v>16.682473309999999</v>
      </c>
      <c r="E20" s="107">
        <v>14.39820175</v>
      </c>
      <c r="F20" s="131">
        <v>69.644444780000001</v>
      </c>
      <c r="G20" s="107">
        <v>16.414327180000001</v>
      </c>
    </row>
    <row r="21" spans="1:9" ht="15" x14ac:dyDescent="0.35">
      <c r="A21" s="124" t="s">
        <v>25</v>
      </c>
      <c r="B21" s="108">
        <v>9.5151783560739098E-2</v>
      </c>
      <c r="C21" s="108">
        <v>0.29847344782353297</v>
      </c>
      <c r="D21" s="108">
        <v>0.19765989245704402</v>
      </c>
      <c r="E21" s="108">
        <v>0.128357801420725</v>
      </c>
      <c r="F21" s="132">
        <v>0.7196429252620411</v>
      </c>
      <c r="G21" s="108">
        <v>0.194538996675297</v>
      </c>
    </row>
    <row r="22" spans="1:9" ht="15" x14ac:dyDescent="0.35">
      <c r="A22" s="109" t="s">
        <v>27</v>
      </c>
      <c r="B22" s="53">
        <v>-164.34102503112766</v>
      </c>
      <c r="C22" s="53">
        <v>-171.81748852565357</v>
      </c>
      <c r="D22" s="53">
        <v>-162.90754818985823</v>
      </c>
      <c r="E22" s="53">
        <v>-195.53540393092501</v>
      </c>
      <c r="F22" s="133">
        <v>-694.57642896205266</v>
      </c>
      <c r="G22" s="53">
        <v>-187.68472479332198</v>
      </c>
      <c r="I22" s="125"/>
    </row>
    <row r="23" spans="1:9" ht="15" x14ac:dyDescent="0.35">
      <c r="A23" s="110" t="s">
        <v>28</v>
      </c>
      <c r="B23" s="38">
        <v>-164.458137797571</v>
      </c>
      <c r="C23" s="38">
        <v>-168.44264131246149</v>
      </c>
      <c r="D23" s="38">
        <v>-161.43188523932309</v>
      </c>
      <c r="E23" s="38">
        <v>-185.770039134455</v>
      </c>
      <c r="F23" s="134">
        <v>-680.07107524448782</v>
      </c>
      <c r="G23" s="38">
        <v>-185.30263769796036</v>
      </c>
      <c r="I23" s="148"/>
    </row>
    <row r="24" spans="1:9" ht="15" x14ac:dyDescent="0.35">
      <c r="A24" s="111" t="s">
        <v>29</v>
      </c>
      <c r="B24" s="43">
        <v>294.06780951355154</v>
      </c>
      <c r="C24" s="43">
        <v>297.31463438135637</v>
      </c>
      <c r="D24" s="43">
        <v>276.70000085816906</v>
      </c>
      <c r="E24" s="43">
        <v>275.02160718777793</v>
      </c>
      <c r="F24" s="135">
        <v>1143.1356801801767</v>
      </c>
      <c r="G24" s="43">
        <v>343.19818274636077</v>
      </c>
    </row>
    <row r="25" spans="1:9" ht="15" x14ac:dyDescent="0.35">
      <c r="A25" s="112" t="s">
        <v>30</v>
      </c>
      <c r="B25" s="48">
        <v>0.64133297414904678</v>
      </c>
      <c r="C25" s="48">
        <v>0.63834673100588712</v>
      </c>
      <c r="D25" s="48">
        <v>0.63154499738144687</v>
      </c>
      <c r="E25" s="48">
        <v>0.59684590504805834</v>
      </c>
      <c r="F25" s="136">
        <v>0.62699179716121411</v>
      </c>
      <c r="G25" s="48">
        <v>0.64938060542238574</v>
      </c>
    </row>
    <row r="26" spans="1:9" ht="15" x14ac:dyDescent="0.35">
      <c r="A26" s="113" t="s">
        <v>31</v>
      </c>
      <c r="B26" s="53">
        <v>294.18492227999513</v>
      </c>
      <c r="C26" s="53">
        <v>293.93978716816429</v>
      </c>
      <c r="D26" s="53">
        <v>275.22433790763392</v>
      </c>
      <c r="E26" s="53">
        <v>260.84098653542389</v>
      </c>
      <c r="F26" s="133">
        <v>1124.1900338912174</v>
      </c>
      <c r="G26" s="53">
        <v>338.9939916591776</v>
      </c>
    </row>
    <row r="27" spans="1:9" ht="15" x14ac:dyDescent="0.35">
      <c r="A27" s="114" t="s">
        <v>32</v>
      </c>
      <c r="B27" s="53">
        <v>-48.2979904110897</v>
      </c>
      <c r="C27" s="53">
        <v>-48.166649395163802</v>
      </c>
      <c r="D27" s="53">
        <v>-49.263742879240496</v>
      </c>
      <c r="E27" s="53">
        <v>-54.217665356988405</v>
      </c>
      <c r="F27" s="133">
        <v>-199.9460480424824</v>
      </c>
      <c r="G27" s="53">
        <v>-50.210643762459597</v>
      </c>
    </row>
    <row r="28" spans="1:9" ht="15" x14ac:dyDescent="0.35">
      <c r="A28" s="114" t="s">
        <v>77</v>
      </c>
      <c r="B28" s="53">
        <v>-212.63901544221736</v>
      </c>
      <c r="C28" s="53">
        <v>-219.98413792081737</v>
      </c>
      <c r="D28" s="53">
        <v>-212.17129106909874</v>
      </c>
      <c r="E28" s="53">
        <v>-249.75306928791315</v>
      </c>
      <c r="F28" s="133">
        <v>-894.5475137200466</v>
      </c>
      <c r="G28" s="53">
        <v>-237.89536855578157</v>
      </c>
    </row>
    <row r="29" spans="1:9" ht="15" x14ac:dyDescent="0.35">
      <c r="A29" s="109" t="s">
        <v>33</v>
      </c>
      <c r="B29" s="32">
        <v>245.88693186890544</v>
      </c>
      <c r="C29" s="32">
        <v>245.77313777300049</v>
      </c>
      <c r="D29" s="32">
        <v>225.96059502839344</v>
      </c>
      <c r="E29" s="32">
        <v>206.62332117843582</v>
      </c>
      <c r="F29" s="137">
        <v>924.24398584873518</v>
      </c>
      <c r="G29" s="32">
        <v>288.783347896718</v>
      </c>
    </row>
    <row r="30" spans="1:9" ht="15" x14ac:dyDescent="0.35">
      <c r="A30" s="110" t="s">
        <v>34</v>
      </c>
      <c r="B30" s="38">
        <v>272.61616719272263</v>
      </c>
      <c r="C30" s="38">
        <v>274.73070698902455</v>
      </c>
      <c r="D30" s="38">
        <v>253.48833920367997</v>
      </c>
      <c r="E30" s="38">
        <v>253.17807759579091</v>
      </c>
      <c r="F30" s="134">
        <v>1054.0246947775379</v>
      </c>
      <c r="G30" s="38">
        <v>321.66518377646571</v>
      </c>
    </row>
    <row r="31" spans="1:9" ht="15" x14ac:dyDescent="0.35">
      <c r="A31" s="115" t="s">
        <v>35</v>
      </c>
      <c r="B31" s="59">
        <v>-1.4721930039583901</v>
      </c>
      <c r="C31" s="59">
        <v>-5.7054161628424902</v>
      </c>
      <c r="D31" s="59">
        <v>-6.8151216364895202</v>
      </c>
      <c r="E31" s="59">
        <v>-4.2917271343685695</v>
      </c>
      <c r="F31" s="138">
        <v>-18.269336301169449</v>
      </c>
      <c r="G31" s="59">
        <v>-6.5794919941648198</v>
      </c>
    </row>
    <row r="32" spans="1:9" ht="15" x14ac:dyDescent="0.35">
      <c r="A32" s="116" t="s">
        <v>36</v>
      </c>
      <c r="B32" s="64">
        <v>9.3940858714212504E-4</v>
      </c>
      <c r="C32" s="64">
        <v>24.462020335052699</v>
      </c>
      <c r="D32" s="64">
        <v>4.5221454173326497E-5</v>
      </c>
      <c r="E32" s="64">
        <v>10.921586838066499</v>
      </c>
      <c r="F32" s="139">
        <v>35.384546581706346</v>
      </c>
      <c r="G32" s="64">
        <v>0.235291157003161</v>
      </c>
    </row>
    <row r="33" spans="1:7" ht="15" x14ac:dyDescent="0.35">
      <c r="A33" s="116" t="s">
        <v>37</v>
      </c>
      <c r="B33" s="64">
        <v>-67.779220699623167</v>
      </c>
      <c r="C33" s="64">
        <v>-68.113269711780219</v>
      </c>
      <c r="D33" s="64">
        <v>-58.506766861048334</v>
      </c>
      <c r="E33" s="64">
        <v>-56.835913266199569</v>
      </c>
      <c r="F33" s="139">
        <v>-251.23752948650588</v>
      </c>
      <c r="G33" s="64">
        <v>-74.563846410522487</v>
      </c>
    </row>
    <row r="34" spans="1:7" ht="15" x14ac:dyDescent="0.35">
      <c r="A34" s="116" t="s">
        <v>38</v>
      </c>
      <c r="B34" s="68">
        <v>-0.27731126406616624</v>
      </c>
      <c r="C34" s="68">
        <v>-0.25748813426766892</v>
      </c>
      <c r="D34" s="68">
        <v>-0.26697678889921883</v>
      </c>
      <c r="E34" s="68">
        <v>-0.26688982836044972</v>
      </c>
      <c r="F34" s="140">
        <v>-0.26711063216595787</v>
      </c>
      <c r="G34" s="68">
        <v>-0.26399983301455565</v>
      </c>
    </row>
    <row r="35" spans="1:7" ht="15" x14ac:dyDescent="0.35">
      <c r="A35" s="117" t="s">
        <v>39</v>
      </c>
      <c r="B35" s="73">
        <v>-11.881873507381057</v>
      </c>
      <c r="C35" s="73">
        <v>-12.615935264839733</v>
      </c>
      <c r="D35" s="73">
        <v>-10.956552510492569</v>
      </c>
      <c r="E35" s="73">
        <v>-11.716572536988672</v>
      </c>
      <c r="F35" s="141">
        <v>-47.196820554009463</v>
      </c>
      <c r="G35" s="73">
        <v>-15.528905665983407</v>
      </c>
    </row>
    <row r="36" spans="1:7" ht="15" x14ac:dyDescent="0.35">
      <c r="A36" s="118" t="s">
        <v>78</v>
      </c>
      <c r="B36" s="8">
        <v>164.75458406652999</v>
      </c>
      <c r="C36" s="8">
        <v>183.80053696859073</v>
      </c>
      <c r="D36" s="8">
        <v>149.68219924181719</v>
      </c>
      <c r="E36" s="8">
        <v>144.70069507894547</v>
      </c>
      <c r="F36" s="142">
        <v>642.93801535588364</v>
      </c>
      <c r="G36" s="8">
        <v>192.34623873305046</v>
      </c>
    </row>
    <row r="37" spans="1:7" ht="15" x14ac:dyDescent="0.35">
      <c r="A37" s="119" t="s">
        <v>79</v>
      </c>
      <c r="B37" s="146">
        <v>183.5135593917212</v>
      </c>
      <c r="C37" s="146">
        <v>204.42717437969864</v>
      </c>
      <c r="D37" s="146">
        <v>169.01383367233723</v>
      </c>
      <c r="E37" s="146">
        <v>179.55444344018781</v>
      </c>
      <c r="F37" s="143">
        <v>736.50901088394505</v>
      </c>
      <c r="G37" s="146">
        <v>216.05762224769299</v>
      </c>
    </row>
    <row r="38" spans="1:7" ht="15" x14ac:dyDescent="0.35">
      <c r="A38" s="118" t="s">
        <v>86</v>
      </c>
      <c r="B38" s="79">
        <v>1.62</v>
      </c>
      <c r="C38" s="79">
        <v>1.81</v>
      </c>
      <c r="D38" s="79">
        <v>1.49</v>
      </c>
      <c r="E38" s="79">
        <v>1.42</v>
      </c>
      <c r="F38" s="144">
        <v>6.34</v>
      </c>
      <c r="G38" s="79">
        <v>1.9</v>
      </c>
    </row>
    <row r="39" spans="1:7" ht="15.5" thickBot="1" x14ac:dyDescent="0.4">
      <c r="A39" s="120" t="s">
        <v>87</v>
      </c>
      <c r="B39" s="121">
        <v>1.8</v>
      </c>
      <c r="C39" s="79">
        <v>2.02</v>
      </c>
      <c r="D39" s="121">
        <v>1.68</v>
      </c>
      <c r="E39" s="121">
        <v>1.77</v>
      </c>
      <c r="F39" s="145">
        <v>7.27</v>
      </c>
      <c r="G39" s="121">
        <v>2.13</v>
      </c>
    </row>
    <row r="40" spans="1:7" ht="15" thickTop="1" x14ac:dyDescent="0.35"/>
  </sheetData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F3F-45E3-4254-ACDD-5B5F145B0E98}">
  <sheetPr>
    <pageSetUpPr fitToPage="1"/>
  </sheetPr>
  <dimension ref="A2:AB52"/>
  <sheetViews>
    <sheetView showGridLines="0" zoomScale="55" zoomScaleNormal="5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1.453125" defaultRowHeight="16" x14ac:dyDescent="0.4"/>
  <cols>
    <col min="1" max="1" width="41.26953125" style="1" customWidth="1"/>
    <col min="2" max="2" width="11" style="1" customWidth="1"/>
    <col min="3" max="3" width="11" style="2" customWidth="1"/>
    <col min="4" max="4" width="11" style="1" customWidth="1"/>
    <col min="5" max="5" width="11" style="2" customWidth="1"/>
    <col min="6" max="8" width="11" style="1" customWidth="1"/>
    <col min="9" max="9" width="11" style="2" customWidth="1"/>
    <col min="10" max="18" width="11" style="1" customWidth="1"/>
    <col min="19" max="19" width="12.26953125" style="1" bestFit="1" customWidth="1"/>
    <col min="20" max="23" width="11" style="1" customWidth="1"/>
    <col min="24" max="24" width="12.26953125" style="1" bestFit="1" customWidth="1"/>
    <col min="25" max="28" width="11.453125" style="1"/>
    <col min="29" max="29" width="12.1796875" style="1" bestFit="1" customWidth="1"/>
    <col min="30" max="16384" width="11.453125" style="1"/>
  </cols>
  <sheetData>
    <row r="2" spans="1:25" x14ac:dyDescent="0.4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25" x14ac:dyDescent="0.4">
      <c r="A3" s="150" t="s">
        <v>82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5" spans="1:25" ht="45" x14ac:dyDescent="0.4">
      <c r="A5" s="147" t="s">
        <v>84</v>
      </c>
      <c r="B5" s="3" t="s">
        <v>1</v>
      </c>
      <c r="C5" s="4" t="s">
        <v>2</v>
      </c>
      <c r="D5" s="3" t="s">
        <v>3</v>
      </c>
      <c r="E5" s="4" t="s">
        <v>51</v>
      </c>
      <c r="F5" s="3" t="s">
        <v>4</v>
      </c>
      <c r="G5" s="3" t="s">
        <v>5</v>
      </c>
      <c r="H5" s="5" t="s">
        <v>6</v>
      </c>
      <c r="I5" s="6" t="s">
        <v>7</v>
      </c>
      <c r="J5" s="3" t="s">
        <v>8</v>
      </c>
      <c r="K5" s="3" t="s">
        <v>9</v>
      </c>
      <c r="L5" s="3" t="s">
        <v>52</v>
      </c>
      <c r="M5" s="3" t="s">
        <v>43</v>
      </c>
      <c r="N5" s="5" t="s">
        <v>44</v>
      </c>
      <c r="O5" s="3" t="s">
        <v>53</v>
      </c>
      <c r="P5" s="3" t="s">
        <v>45</v>
      </c>
      <c r="Q5" s="3" t="s">
        <v>54</v>
      </c>
      <c r="R5" s="3" t="s">
        <v>55</v>
      </c>
      <c r="S5" s="5" t="s">
        <v>50</v>
      </c>
      <c r="T5" s="3" t="s">
        <v>56</v>
      </c>
      <c r="U5" s="3" t="s">
        <v>57</v>
      </c>
      <c r="V5" s="3" t="s">
        <v>58</v>
      </c>
      <c r="W5" s="3" t="s">
        <v>62</v>
      </c>
      <c r="X5" s="5" t="s">
        <v>59</v>
      </c>
    </row>
    <row r="6" spans="1:25" x14ac:dyDescent="0.4">
      <c r="A6" s="7" t="s">
        <v>10</v>
      </c>
      <c r="B6" s="8">
        <v>249.19205035528663</v>
      </c>
      <c r="C6" s="9">
        <v>373.24249318576813</v>
      </c>
      <c r="D6" s="8">
        <v>328.79193932284937</v>
      </c>
      <c r="E6" s="9">
        <v>371.93035497052273</v>
      </c>
      <c r="F6" s="8">
        <v>350.60555760428491</v>
      </c>
      <c r="G6" s="8">
        <v>370.06548624716862</v>
      </c>
      <c r="H6" s="10">
        <v>1298.6550335295894</v>
      </c>
      <c r="I6" s="11">
        <v>1465.8438584781547</v>
      </c>
      <c r="J6" s="8">
        <v>395.74513039196597</v>
      </c>
      <c r="K6" s="8">
        <v>374.68718976122</v>
      </c>
      <c r="L6" s="8">
        <v>301.35530745592501</v>
      </c>
      <c r="M6" s="8">
        <v>347.02231097285841</v>
      </c>
      <c r="N6" s="10">
        <v>1418.8099385819701</v>
      </c>
      <c r="O6" s="8">
        <f>[1]TOPSHEETS!$L$24</f>
        <v>372.29526996015585</v>
      </c>
      <c r="P6" s="8">
        <v>368.07167462428299</v>
      </c>
      <c r="Q6" s="8">
        <v>360.19099060752927</v>
      </c>
      <c r="R6" s="8">
        <v>374.14881873582482</v>
      </c>
      <c r="S6" s="10">
        <v>1474.706753927793</v>
      </c>
      <c r="T6" s="8">
        <v>401.94899685862168</v>
      </c>
      <c r="U6" s="8">
        <v>412.85104530049659</v>
      </c>
      <c r="V6" s="8">
        <v>396.30604150903469</v>
      </c>
      <c r="W6" s="8">
        <v>415.80860954719475</v>
      </c>
      <c r="X6" s="10">
        <v>1626.9146932153476</v>
      </c>
    </row>
    <row r="7" spans="1:25" x14ac:dyDescent="0.4">
      <c r="A7" s="12" t="s">
        <v>11</v>
      </c>
      <c r="B7" s="13">
        <v>38.758259436724096</v>
      </c>
      <c r="C7" s="14">
        <v>49.287592811317779</v>
      </c>
      <c r="D7" s="13">
        <v>48.2074803249997</v>
      </c>
      <c r="E7" s="14">
        <v>51.44152878953836</v>
      </c>
      <c r="F7" s="13">
        <v>50.840942173811399</v>
      </c>
      <c r="G7" s="13">
        <v>51.8818693643938</v>
      </c>
      <c r="H7" s="15">
        <v>189.688551299929</v>
      </c>
      <c r="I7" s="16">
        <v>203.45238183913236</v>
      </c>
      <c r="J7" s="13">
        <v>55.391394434336604</v>
      </c>
      <c r="K7" s="13">
        <v>55.432443915394501</v>
      </c>
      <c r="L7" s="13">
        <v>54.045624948847099</v>
      </c>
      <c r="M7" s="13">
        <v>53.510891414368196</v>
      </c>
      <c r="N7" s="15">
        <v>218.3803547129464</v>
      </c>
      <c r="O7" s="13">
        <v>54.701638902611705</v>
      </c>
      <c r="P7" s="13">
        <v>55.133327654924102</v>
      </c>
      <c r="Q7" s="13">
        <v>54.641736180597796</v>
      </c>
      <c r="R7" s="13">
        <v>56.1653953901466</v>
      </c>
      <c r="S7" s="15">
        <v>220.6420981282802</v>
      </c>
      <c r="T7" s="13">
        <v>57.683517734496604</v>
      </c>
      <c r="U7" s="13">
        <v>58.383507091450603</v>
      </c>
      <c r="V7" s="13">
        <v>56.382914009238199</v>
      </c>
      <c r="W7" s="13">
        <v>59.410335213940598</v>
      </c>
      <c r="X7" s="15">
        <v>231.86027404912602</v>
      </c>
    </row>
    <row r="8" spans="1:25" x14ac:dyDescent="0.4">
      <c r="A8" s="17" t="s">
        <v>12</v>
      </c>
      <c r="B8" s="18"/>
      <c r="C8" s="19"/>
      <c r="D8" s="18"/>
      <c r="E8" s="19"/>
      <c r="F8" s="18"/>
      <c r="G8" s="18"/>
      <c r="H8" s="20"/>
      <c r="I8" s="21"/>
      <c r="J8" s="18"/>
      <c r="K8" s="18"/>
      <c r="L8" s="13"/>
      <c r="M8" s="18"/>
      <c r="N8" s="20"/>
      <c r="O8" s="18"/>
      <c r="P8" s="18"/>
      <c r="Q8" s="18"/>
      <c r="R8" s="18"/>
      <c r="S8" s="20"/>
      <c r="T8" s="18"/>
      <c r="U8" s="18"/>
      <c r="V8" s="18"/>
      <c r="W8" s="18"/>
      <c r="X8" s="20"/>
      <c r="Y8" s="126"/>
    </row>
    <row r="9" spans="1:25" x14ac:dyDescent="0.4">
      <c r="A9" s="22" t="s">
        <v>13</v>
      </c>
      <c r="B9" s="23">
        <v>69.291263009908093</v>
      </c>
      <c r="C9" s="24">
        <v>84.663381119908095</v>
      </c>
      <c r="D9" s="23">
        <v>70.113782521985698</v>
      </c>
      <c r="E9" s="24">
        <v>74.259479901985699</v>
      </c>
      <c r="F9" s="23">
        <v>74.989381319875307</v>
      </c>
      <c r="G9" s="23">
        <v>79.289240005530999</v>
      </c>
      <c r="H9" s="20">
        <v>293.68366685730007</v>
      </c>
      <c r="I9" s="21">
        <v>313.20181549</v>
      </c>
      <c r="J9" s="23">
        <v>94.021813869163609</v>
      </c>
      <c r="K9" s="23">
        <v>75.278229458779307</v>
      </c>
      <c r="L9" s="13">
        <v>67.312738137445095</v>
      </c>
      <c r="M9" s="23">
        <v>65.100965382253904</v>
      </c>
      <c r="N9" s="25">
        <v>301.71374684764197</v>
      </c>
      <c r="O9" s="23">
        <v>71.739979666725986</v>
      </c>
      <c r="P9" s="23">
        <v>65.233166574450792</v>
      </c>
      <c r="Q9" s="23">
        <v>64.3814632975661</v>
      </c>
      <c r="R9" s="23">
        <v>64.084312575940004</v>
      </c>
      <c r="S9" s="25">
        <v>265.4389221146829</v>
      </c>
      <c r="T9" s="23">
        <v>70.609132714759795</v>
      </c>
      <c r="U9" s="23">
        <v>74.236513162606997</v>
      </c>
      <c r="V9" s="23">
        <v>68.321692162534205</v>
      </c>
      <c r="W9" s="23">
        <v>70.854416928627998</v>
      </c>
      <c r="X9" s="25">
        <v>284.02175496852897</v>
      </c>
    </row>
    <row r="10" spans="1:25" x14ac:dyDescent="0.4">
      <c r="A10" s="22" t="s">
        <v>14</v>
      </c>
      <c r="B10" s="23">
        <v>11.689870405591101</v>
      </c>
      <c r="C10" s="24">
        <v>14.711002135591102</v>
      </c>
      <c r="D10" s="23">
        <v>13.055883352704599</v>
      </c>
      <c r="E10" s="24">
        <v>13.771769122704599</v>
      </c>
      <c r="F10" s="23">
        <v>13.538512234520299</v>
      </c>
      <c r="G10" s="23">
        <v>14.1740828292778</v>
      </c>
      <c r="H10" s="25">
        <v>52.458348822093797</v>
      </c>
      <c r="I10" s="21">
        <v>56.195017499999999</v>
      </c>
      <c r="J10" s="23">
        <v>16.0752844963196</v>
      </c>
      <c r="K10" s="23">
        <v>14.921247023595701</v>
      </c>
      <c r="L10" s="13">
        <v>13.979871098284301</v>
      </c>
      <c r="M10" s="23">
        <v>13.403527106752799</v>
      </c>
      <c r="N10" s="25">
        <v>58.379929724952405</v>
      </c>
      <c r="O10" s="23">
        <v>14.866572318544701</v>
      </c>
      <c r="P10" s="23">
        <v>13.048449723973899</v>
      </c>
      <c r="Q10" s="23">
        <v>13.436324464335701</v>
      </c>
      <c r="R10" s="23">
        <v>12.816410502795801</v>
      </c>
      <c r="S10" s="25">
        <v>54.167757009650103</v>
      </c>
      <c r="T10" s="23">
        <v>13.351731976691701</v>
      </c>
      <c r="U10" s="23">
        <v>13.9110208099305</v>
      </c>
      <c r="V10" s="23">
        <v>12.969336513135</v>
      </c>
      <c r="W10" s="23">
        <v>12.851003200340699</v>
      </c>
      <c r="X10" s="25">
        <v>53.083092500097898</v>
      </c>
    </row>
    <row r="11" spans="1:25" x14ac:dyDescent="0.4">
      <c r="A11" s="22" t="s">
        <v>15</v>
      </c>
      <c r="B11" s="23">
        <v>0.50723663924554097</v>
      </c>
      <c r="C11" s="24">
        <v>23.345386081389012</v>
      </c>
      <c r="D11" s="23">
        <v>17.3051165774</v>
      </c>
      <c r="E11" s="24">
        <v>24.325030870024442</v>
      </c>
      <c r="F11" s="23">
        <v>23.775413186388999</v>
      </c>
      <c r="G11" s="23">
        <v>24.1951518290142</v>
      </c>
      <c r="H11" s="25">
        <v>65.782918232048729</v>
      </c>
      <c r="I11" s="21">
        <v>95.641063734767911</v>
      </c>
      <c r="J11" s="23">
        <v>24.442828390551103</v>
      </c>
      <c r="K11" s="23">
        <v>24.920475369835103</v>
      </c>
      <c r="L11" s="13">
        <v>21.440323112617101</v>
      </c>
      <c r="M11" s="23">
        <v>22.1470930589857</v>
      </c>
      <c r="N11" s="25">
        <v>92.950719931988999</v>
      </c>
      <c r="O11" s="23">
        <v>26.15206998</v>
      </c>
      <c r="P11" s="23">
        <v>25.277241218966999</v>
      </c>
      <c r="Q11" s="23">
        <v>25.4393354359173</v>
      </c>
      <c r="R11" s="23">
        <v>30.5560224424352</v>
      </c>
      <c r="S11" s="25">
        <v>107.42466907731949</v>
      </c>
      <c r="T11" s="23">
        <v>35.173470571666897</v>
      </c>
      <c r="U11" s="23">
        <v>35.558937480776699</v>
      </c>
      <c r="V11" s="23">
        <v>37.004728702253701</v>
      </c>
      <c r="W11" s="23">
        <v>37.789617225548696</v>
      </c>
      <c r="X11" s="25">
        <v>145.52675398024599</v>
      </c>
    </row>
    <row r="12" spans="1:25" x14ac:dyDescent="0.4">
      <c r="A12" s="22" t="s">
        <v>16</v>
      </c>
      <c r="B12" s="23">
        <v>6.0758817604092901</v>
      </c>
      <c r="C12" s="24">
        <v>6.0758817604092901</v>
      </c>
      <c r="D12" s="23">
        <v>5.68708127335759</v>
      </c>
      <c r="E12" s="24">
        <v>5.68708127335759</v>
      </c>
      <c r="F12" s="23">
        <v>5.5749346693774102</v>
      </c>
      <c r="G12" s="23">
        <v>6.1411705625469706</v>
      </c>
      <c r="H12" s="25">
        <v>23.479068265691261</v>
      </c>
      <c r="I12" s="21">
        <v>23.478999999999999</v>
      </c>
      <c r="J12" s="23">
        <v>7.1710607464444003</v>
      </c>
      <c r="K12" s="23">
        <v>7.2550869362978601</v>
      </c>
      <c r="L12" s="13">
        <v>7.2556936320661602</v>
      </c>
      <c r="M12" s="23">
        <v>6.7243390530083005</v>
      </c>
      <c r="N12" s="25">
        <v>28.40618036781672</v>
      </c>
      <c r="O12" s="23">
        <v>6.3296540880641601</v>
      </c>
      <c r="P12" s="23">
        <v>6.1135465287260899</v>
      </c>
      <c r="Q12" s="23">
        <v>6.4252895559088001</v>
      </c>
      <c r="R12" s="23">
        <v>6.6878614890595793</v>
      </c>
      <c r="S12" s="25">
        <v>25.556351661758629</v>
      </c>
      <c r="T12" s="23">
        <v>7.1346342922018806</v>
      </c>
      <c r="U12" s="23">
        <v>7.8711875863588601</v>
      </c>
      <c r="V12" s="23">
        <v>8.19782333389767</v>
      </c>
      <c r="W12" s="23">
        <v>8.5385988558947883</v>
      </c>
      <c r="X12" s="25">
        <v>31.742244068353198</v>
      </c>
    </row>
    <row r="13" spans="1:25" x14ac:dyDescent="0.4">
      <c r="A13" s="22" t="s">
        <v>17</v>
      </c>
      <c r="B13" s="23">
        <v>8.3877090928896099</v>
      </c>
      <c r="C13" s="24">
        <v>8.3877090928896099</v>
      </c>
      <c r="D13" s="23">
        <v>6.62991726294789</v>
      </c>
      <c r="E13" s="24">
        <v>6.62991726294789</v>
      </c>
      <c r="F13" s="23">
        <v>6.3416062822294004</v>
      </c>
      <c r="G13" s="23">
        <v>8.5014398499497013</v>
      </c>
      <c r="H13" s="25">
        <v>29.860672488016601</v>
      </c>
      <c r="I13" s="21">
        <v>29.861000000000001</v>
      </c>
      <c r="J13" s="23">
        <v>9.08961451563429</v>
      </c>
      <c r="K13" s="23">
        <v>6.85484915048671</v>
      </c>
      <c r="L13" s="13">
        <v>7.8297247663835003</v>
      </c>
      <c r="M13" s="23">
        <v>8.8997654790466001</v>
      </c>
      <c r="N13" s="25">
        <v>32.673953911551102</v>
      </c>
      <c r="O13" s="23">
        <v>9.8497833037384304</v>
      </c>
      <c r="P13" s="23">
        <v>8.5512037746314711</v>
      </c>
      <c r="Q13" s="23">
        <v>8.6143364257750008</v>
      </c>
      <c r="R13" s="23">
        <v>10.404224185658601</v>
      </c>
      <c r="S13" s="25">
        <v>37.419547689803501</v>
      </c>
      <c r="T13" s="23">
        <v>12.1803520661768</v>
      </c>
      <c r="U13" s="23">
        <v>11.126607122618301</v>
      </c>
      <c r="V13" s="23">
        <v>10.4253282263097</v>
      </c>
      <c r="W13" s="23">
        <v>11.3248674514596</v>
      </c>
      <c r="X13" s="25">
        <v>45.057154866564403</v>
      </c>
    </row>
    <row r="14" spans="1:25" x14ac:dyDescent="0.4">
      <c r="A14" s="17" t="s">
        <v>18</v>
      </c>
      <c r="B14" s="18">
        <v>2.28914669964532</v>
      </c>
      <c r="C14" s="19">
        <v>2.28914669964532</v>
      </c>
      <c r="D14" s="18">
        <v>2.1919103396724702</v>
      </c>
      <c r="E14" s="19">
        <v>2.1919103396724702</v>
      </c>
      <c r="F14" s="18">
        <v>2.1451126192478398</v>
      </c>
      <c r="G14" s="18">
        <v>2.2679101752389199</v>
      </c>
      <c r="H14" s="20">
        <v>8.8940798338045504</v>
      </c>
      <c r="I14" s="21">
        <v>8.8940000000000001</v>
      </c>
      <c r="J14" s="18">
        <v>2.23507710342018</v>
      </c>
      <c r="K14" s="18">
        <v>2.29926861187402</v>
      </c>
      <c r="L14" s="13">
        <v>2.4938625711078699</v>
      </c>
      <c r="M14" s="18">
        <v>2.5674565462823198</v>
      </c>
      <c r="N14" s="20">
        <v>9.5956648326843883</v>
      </c>
      <c r="O14" s="18">
        <v>2.6085535651369596</v>
      </c>
      <c r="P14" s="18">
        <v>2.7930926170152799</v>
      </c>
      <c r="Q14" s="18">
        <v>3.0033848765805202</v>
      </c>
      <c r="R14" s="18">
        <v>2.9703398220733503</v>
      </c>
      <c r="S14" s="20">
        <v>11.375370880806111</v>
      </c>
      <c r="T14" s="18">
        <v>3.0633784603096696</v>
      </c>
      <c r="U14" s="18">
        <v>3.2880862212588</v>
      </c>
      <c r="V14" s="18">
        <v>3.6220995496908999</v>
      </c>
      <c r="W14" s="18">
        <v>4.15285382957852</v>
      </c>
      <c r="X14" s="20">
        <v>14.126418060837889</v>
      </c>
    </row>
    <row r="15" spans="1:25" x14ac:dyDescent="0.4">
      <c r="A15" s="17" t="s">
        <v>19</v>
      </c>
      <c r="B15" s="18">
        <v>36.549449591148196</v>
      </c>
      <c r="C15" s="19">
        <v>50.882860943988831</v>
      </c>
      <c r="D15" s="18">
        <v>46.464339497984199</v>
      </c>
      <c r="E15" s="19">
        <v>50.788566796082179</v>
      </c>
      <c r="F15" s="18">
        <v>49.845417735238598</v>
      </c>
      <c r="G15" s="18">
        <v>50.747950154799902</v>
      </c>
      <c r="H15" s="20">
        <v>183.60715697917087</v>
      </c>
      <c r="I15" s="21">
        <v>202.26463865093859</v>
      </c>
      <c r="J15" s="18">
        <v>52.599801837862898</v>
      </c>
      <c r="K15" s="18">
        <v>52.0125545955554</v>
      </c>
      <c r="L15" s="13">
        <v>52.965861116086302</v>
      </c>
      <c r="M15" s="18">
        <v>54.4744358716015</v>
      </c>
      <c r="N15" s="20">
        <v>212.05265342110607</v>
      </c>
      <c r="O15" s="18">
        <v>56.307695192913599</v>
      </c>
      <c r="P15" s="18">
        <v>56.878028939078504</v>
      </c>
      <c r="Q15" s="18">
        <v>55.470423801446501</v>
      </c>
      <c r="R15" s="18">
        <v>56.118100158438494</v>
      </c>
      <c r="S15" s="20">
        <v>224.7742480918771</v>
      </c>
      <c r="T15" s="18">
        <v>59.411152455074202</v>
      </c>
      <c r="U15" s="18">
        <v>59.965663730653098</v>
      </c>
      <c r="V15" s="18">
        <v>61.246227339677496</v>
      </c>
      <c r="W15" s="18">
        <v>61.1194754184435</v>
      </c>
      <c r="X15" s="20">
        <v>241.74251894384827</v>
      </c>
    </row>
    <row r="16" spans="1:25" x14ac:dyDescent="0.4">
      <c r="A16" s="17" t="s">
        <v>20</v>
      </c>
      <c r="B16" s="18"/>
      <c r="C16" s="19"/>
      <c r="D16" s="18"/>
      <c r="E16" s="19"/>
      <c r="F16" s="18"/>
      <c r="G16" s="18"/>
      <c r="H16" s="20"/>
      <c r="I16" s="21"/>
      <c r="J16" s="18"/>
      <c r="K16" s="18"/>
      <c r="L16" s="13"/>
      <c r="M16" s="18"/>
      <c r="N16" s="20"/>
      <c r="O16" s="18"/>
      <c r="P16" s="18"/>
      <c r="Q16" s="18"/>
      <c r="R16" s="18"/>
      <c r="S16" s="20"/>
      <c r="T16" s="18"/>
      <c r="U16" s="18"/>
      <c r="V16" s="18"/>
      <c r="W16" s="18"/>
      <c r="X16" s="20"/>
    </row>
    <row r="17" spans="1:26" x14ac:dyDescent="0.4">
      <c r="A17" s="22" t="s">
        <v>21</v>
      </c>
      <c r="B17" s="23">
        <v>17.054156249999998</v>
      </c>
      <c r="C17" s="24">
        <v>28.725783389999997</v>
      </c>
      <c r="D17" s="23">
        <v>26.632612760000001</v>
      </c>
      <c r="E17" s="24">
        <v>29.783542190000002</v>
      </c>
      <c r="F17" s="23">
        <v>27.540219620000002</v>
      </c>
      <c r="G17" s="23">
        <v>30.1491405700001</v>
      </c>
      <c r="H17" s="20">
        <v>101.37612920000009</v>
      </c>
      <c r="I17" s="21">
        <v>116.19855656999999</v>
      </c>
      <c r="J17" s="23">
        <v>31.92900534</v>
      </c>
      <c r="K17" s="23">
        <v>31.42417481</v>
      </c>
      <c r="L17" s="13">
        <v>29.052374149999999</v>
      </c>
      <c r="M17" s="23">
        <v>28.987185140000001</v>
      </c>
      <c r="N17" s="25">
        <v>121.39273944</v>
      </c>
      <c r="O17" s="23">
        <v>30.026681480000001</v>
      </c>
      <c r="P17" s="23">
        <v>29.41380663</v>
      </c>
      <c r="Q17" s="23">
        <v>29.519606460000002</v>
      </c>
      <c r="R17" s="23">
        <v>32.323383419999999</v>
      </c>
      <c r="S17" s="25">
        <v>121.28347798999999</v>
      </c>
      <c r="T17" s="23">
        <v>36.971569810000005</v>
      </c>
      <c r="U17" s="23">
        <v>39.176903229999994</v>
      </c>
      <c r="V17" s="23">
        <v>35.209410229999996</v>
      </c>
      <c r="W17" s="23">
        <v>32.912248229999896</v>
      </c>
      <c r="X17" s="25">
        <v>144.27013149999988</v>
      </c>
    </row>
    <row r="18" spans="1:26" x14ac:dyDescent="0.4">
      <c r="A18" s="22" t="s">
        <v>22</v>
      </c>
      <c r="B18" s="23">
        <v>46.108768302548604</v>
      </c>
      <c r="C18" s="24">
        <v>64.222296162548616</v>
      </c>
      <c r="D18" s="23">
        <v>56.755228052012399</v>
      </c>
      <c r="E18" s="24">
        <v>62.454965232012398</v>
      </c>
      <c r="F18" s="23">
        <v>55.597336852922602</v>
      </c>
      <c r="G18" s="23">
        <v>60.732597179838898</v>
      </c>
      <c r="H18" s="20">
        <v>219.19393038732252</v>
      </c>
      <c r="I18" s="21">
        <v>243.00726503999999</v>
      </c>
      <c r="J18" s="23">
        <v>63.886982156631902</v>
      </c>
      <c r="K18" s="23">
        <v>62.503524639742501</v>
      </c>
      <c r="L18" s="13">
        <v>57.141456259558304</v>
      </c>
      <c r="M18" s="23">
        <v>59.5941707673366</v>
      </c>
      <c r="N18" s="25">
        <v>243.1261338232693</v>
      </c>
      <c r="O18" s="23">
        <v>63.962158080861897</v>
      </c>
      <c r="P18" s="23">
        <v>63.732720319906804</v>
      </c>
      <c r="Q18" s="23">
        <v>58.892151754734201</v>
      </c>
      <c r="R18" s="23">
        <v>62.312507229251601</v>
      </c>
      <c r="S18" s="25">
        <v>248.89953738475452</v>
      </c>
      <c r="T18" s="23">
        <v>67.792962623026696</v>
      </c>
      <c r="U18" s="23">
        <v>69.714712659777291</v>
      </c>
      <c r="V18" s="23">
        <v>63.069504179537404</v>
      </c>
      <c r="W18" s="23">
        <v>69.900036488912306</v>
      </c>
      <c r="X18" s="25">
        <v>270.4772159512537</v>
      </c>
      <c r="Z18" s="97"/>
    </row>
    <row r="19" spans="1:26" x14ac:dyDescent="0.4">
      <c r="A19" s="17" t="s">
        <v>23</v>
      </c>
      <c r="B19" s="18">
        <v>11.869012061597399</v>
      </c>
      <c r="C19" s="19">
        <v>23.787860662501533</v>
      </c>
      <c r="D19" s="18">
        <v>22.858977156865002</v>
      </c>
      <c r="E19" s="19">
        <v>26.345473188951019</v>
      </c>
      <c r="F19" s="18">
        <v>24.3730469044587</v>
      </c>
      <c r="G19" s="18">
        <v>26.397415940070001</v>
      </c>
      <c r="H19" s="20">
        <v>85.498452062991106</v>
      </c>
      <c r="I19" s="21">
        <v>100.90334463299016</v>
      </c>
      <c r="J19" s="18">
        <v>23.090778806153899</v>
      </c>
      <c r="K19" s="18">
        <v>24.132906653997498</v>
      </c>
      <c r="L19" s="18">
        <v>25.994662300259701</v>
      </c>
      <c r="M19" s="18">
        <v>26.882545757501099</v>
      </c>
      <c r="N19" s="20">
        <v>100.1008935179122</v>
      </c>
      <c r="O19" s="18">
        <v>27.568815877322901</v>
      </c>
      <c r="P19" s="18">
        <v>27.3160549314855</v>
      </c>
      <c r="Q19" s="18">
        <v>27.4304310985192</v>
      </c>
      <c r="R19" s="18">
        <v>27.578714784515</v>
      </c>
      <c r="S19" s="20">
        <v>109.89401669184261</v>
      </c>
      <c r="T19" s="18">
        <v>26.650476115617398</v>
      </c>
      <c r="U19" s="18">
        <v>25.410998289889001</v>
      </c>
      <c r="V19" s="18">
        <v>25.657696497375298</v>
      </c>
      <c r="W19" s="18">
        <v>28.437220216533003</v>
      </c>
      <c r="X19" s="20">
        <v>106.15639111941469</v>
      </c>
    </row>
    <row r="20" spans="1:26" x14ac:dyDescent="0.4">
      <c r="A20" s="17" t="s">
        <v>24</v>
      </c>
      <c r="B20" s="18">
        <v>0</v>
      </c>
      <c r="C20" s="19">
        <v>13.686130669999601</v>
      </c>
      <c r="D20" s="18">
        <v>9.5637319999999999</v>
      </c>
      <c r="E20" s="19">
        <v>13.704841710000039</v>
      </c>
      <c r="F20" s="18">
        <v>12.942905919999999</v>
      </c>
      <c r="G20" s="18">
        <v>12.92532404</v>
      </c>
      <c r="H20" s="20">
        <v>35.431961959999995</v>
      </c>
      <c r="I20" s="21">
        <v>53.259240379999639</v>
      </c>
      <c r="J20" s="18">
        <v>13.362398539999999</v>
      </c>
      <c r="K20" s="18">
        <v>15.718029439999901</v>
      </c>
      <c r="L20" s="13">
        <v>-38.289153460000001</v>
      </c>
      <c r="M20" s="18">
        <v>4.2962044900000995</v>
      </c>
      <c r="N20" s="20">
        <v>-4.912520989999992</v>
      </c>
      <c r="O20" s="18">
        <v>7.4518957400000003</v>
      </c>
      <c r="P20" s="18">
        <v>13.832138070000001</v>
      </c>
      <c r="Q20" s="18">
        <v>13.716168140000001</v>
      </c>
      <c r="R20" s="18">
        <v>11.659721150000001</v>
      </c>
      <c r="S20" s="20">
        <v>46.6599231</v>
      </c>
      <c r="T20" s="18">
        <v>11.697890769999999</v>
      </c>
      <c r="U20" s="18">
        <v>13.77784643</v>
      </c>
      <c r="V20" s="18">
        <v>13.479536919999999</v>
      </c>
      <c r="W20" s="18">
        <v>17.869043600000001</v>
      </c>
      <c r="X20" s="20">
        <v>56.824317719999996</v>
      </c>
    </row>
    <row r="21" spans="1:26" x14ac:dyDescent="0.4">
      <c r="A21" s="17" t="s">
        <v>25</v>
      </c>
      <c r="B21" s="18">
        <v>0.61129710557932304</v>
      </c>
      <c r="C21" s="19">
        <v>1.0705471655793231</v>
      </c>
      <c r="D21" s="18">
        <v>1.3930052029198001</v>
      </c>
      <c r="E21" s="19">
        <v>1.5427450329198</v>
      </c>
      <c r="F21" s="18">
        <v>0.8251313262143769</v>
      </c>
      <c r="G21" s="18">
        <v>0.62579094650731004</v>
      </c>
      <c r="H21" s="20">
        <v>3.4552245812208104</v>
      </c>
      <c r="I21" s="21">
        <v>4.0639898900000002</v>
      </c>
      <c r="J21" s="18">
        <v>0.70223367544799298</v>
      </c>
      <c r="K21" s="18">
        <v>1.04124982566146</v>
      </c>
      <c r="L21" s="13">
        <v>-0.50553376673025296</v>
      </c>
      <c r="M21" s="18">
        <v>0.29269594572128405</v>
      </c>
      <c r="N21" s="20">
        <v>1.530645680100484</v>
      </c>
      <c r="O21" s="18">
        <v>0.223575764235526</v>
      </c>
      <c r="P21" s="18">
        <v>0.71194264112366701</v>
      </c>
      <c r="Q21" s="18">
        <v>-1.4178033851736299E-2</v>
      </c>
      <c r="R21" s="18">
        <v>0.47182573551057699</v>
      </c>
      <c r="S21" s="20">
        <v>1.3931661070180337</v>
      </c>
      <c r="T21" s="18">
        <v>0.22872726860004799</v>
      </c>
      <c r="U21" s="18">
        <v>0.429061485176434</v>
      </c>
      <c r="V21" s="18">
        <v>0.71974384538516101</v>
      </c>
      <c r="W21" s="18">
        <v>0.64889288791523503</v>
      </c>
      <c r="X21" s="20">
        <v>2.0264254870768781</v>
      </c>
    </row>
    <row r="22" spans="1:26" x14ac:dyDescent="0.4">
      <c r="A22" s="26" t="s">
        <v>26</v>
      </c>
      <c r="B22" s="27">
        <v>0</v>
      </c>
      <c r="C22" s="28">
        <v>2.1069144899999701</v>
      </c>
      <c r="D22" s="27">
        <v>1.9328730000000001</v>
      </c>
      <c r="E22" s="28">
        <v>9.0035032603262017</v>
      </c>
      <c r="F22" s="27">
        <v>2.27559676</v>
      </c>
      <c r="G22" s="27">
        <v>2.0364027999999998</v>
      </c>
      <c r="H22" s="29">
        <v>6.2448725599999992</v>
      </c>
      <c r="I22" s="30">
        <v>15.422544750326171</v>
      </c>
      <c r="J22" s="27">
        <v>1.7468564799999999</v>
      </c>
      <c r="K22" s="27">
        <v>0.89314932999999996</v>
      </c>
      <c r="L22" s="27">
        <v>0.63780258999999995</v>
      </c>
      <c r="M22" s="27">
        <v>0.14103495999999999</v>
      </c>
      <c r="N22" s="29">
        <v>3.4188433599999999</v>
      </c>
      <c r="O22" s="27">
        <v>0.50619599999999998</v>
      </c>
      <c r="P22" s="27">
        <v>3.6955000000000002E-2</v>
      </c>
      <c r="Q22" s="27">
        <v>-0.76548284999999994</v>
      </c>
      <c r="R22" s="27">
        <v>-1.4999999999417902E-7</v>
      </c>
      <c r="S22" s="29">
        <v>-0.22233199999999997</v>
      </c>
      <c r="T22" s="27">
        <v>0</v>
      </c>
      <c r="U22" s="27">
        <v>0</v>
      </c>
      <c r="V22" s="27">
        <v>0</v>
      </c>
      <c r="W22" s="27" t="s">
        <v>60</v>
      </c>
      <c r="X22" s="29">
        <f t="shared" ref="X22" si="0">SUM(T22:W22)</f>
        <v>0</v>
      </c>
    </row>
    <row r="23" spans="1:26" x14ac:dyDescent="0.4">
      <c r="A23" s="31" t="s">
        <v>27</v>
      </c>
      <c r="B23" s="32">
        <v>-104.03503873579726</v>
      </c>
      <c r="C23" s="33">
        <v>-152.85300262579727</v>
      </c>
      <c r="D23" s="32">
        <v>-161.17401051191132</v>
      </c>
      <c r="E23" s="33">
        <v>-182.1773684219113</v>
      </c>
      <c r="F23" s="32">
        <v>-149.02222300571441</v>
      </c>
      <c r="G23" s="32">
        <v>-170.5610164568098</v>
      </c>
      <c r="H23" s="34">
        <v>-584.7922887102327</v>
      </c>
      <c r="I23" s="35">
        <v>-654.61361051023277</v>
      </c>
      <c r="J23" s="32">
        <v>-149.06248709909966</v>
      </c>
      <c r="K23" s="36">
        <v>-161.08590408403069</v>
      </c>
      <c r="L23" s="36">
        <v>-153.04804440000001</v>
      </c>
      <c r="M23" s="32">
        <v>-170.1639871670796</v>
      </c>
      <c r="N23" s="34">
        <v>-633.36042272625923</v>
      </c>
      <c r="O23" s="32">
        <v>-200.514899488146</v>
      </c>
      <c r="P23" s="32">
        <v>-160.86941849656006</v>
      </c>
      <c r="Q23" s="32">
        <v>-153.63945203968422</v>
      </c>
      <c r="R23" s="32">
        <v>-173.315625811876</v>
      </c>
      <c r="S23" s="34">
        <v>-688.33939583626636</v>
      </c>
      <c r="T23" s="32">
        <v>-159.36966397318514</v>
      </c>
      <c r="U23" s="32">
        <v>-162.93614774119828</v>
      </c>
      <c r="V23" s="32">
        <v>-154.60456404285756</v>
      </c>
      <c r="W23" s="32">
        <v>-174.41204702192425</v>
      </c>
      <c r="X23" s="34">
        <v>-651.33841172079883</v>
      </c>
    </row>
    <row r="24" spans="1:26" x14ac:dyDescent="0.4">
      <c r="A24" s="37" t="s">
        <v>28</v>
      </c>
      <c r="B24" s="38">
        <v>-98.027080315887673</v>
      </c>
      <c r="C24" s="39">
        <v>-146.82704420588766</v>
      </c>
      <c r="D24" s="38">
        <v>-131.43165052514635</v>
      </c>
      <c r="E24" s="39">
        <v>-149.14604240514637</v>
      </c>
      <c r="F24" s="38">
        <v>-141.64704482281005</v>
      </c>
      <c r="G24" s="38">
        <v>-156.47791402008932</v>
      </c>
      <c r="H24" s="40">
        <v>-527.58368968393336</v>
      </c>
      <c r="I24" s="41">
        <v>-594.09804545393342</v>
      </c>
      <c r="J24" s="38">
        <v>-143.56422832207957</v>
      </c>
      <c r="K24" s="38">
        <v>-152.98706831066079</v>
      </c>
      <c r="L24" s="38">
        <v>-150.4257276086</v>
      </c>
      <c r="M24" s="38">
        <v>-159.16667302828063</v>
      </c>
      <c r="N24" s="40">
        <v>-606.1436972696165</v>
      </c>
      <c r="O24" s="38">
        <v>-153.76318523571712</v>
      </c>
      <c r="P24" s="38">
        <v>-151.96673972618177</v>
      </c>
      <c r="Q24" s="38">
        <v>-146.51217056657887</v>
      </c>
      <c r="R24" s="38">
        <v>-157.79951676221191</v>
      </c>
      <c r="S24" s="40">
        <v>-610.04161229068973</v>
      </c>
      <c r="T24" s="38">
        <v>-150.68330488671532</v>
      </c>
      <c r="U24" s="38">
        <v>-156.08740258869977</v>
      </c>
      <c r="V24" s="38">
        <v>-150.46028757928093</v>
      </c>
      <c r="W24" s="38">
        <v>-163.22585541034709</v>
      </c>
      <c r="X24" s="40">
        <v>-620.4728394066766</v>
      </c>
    </row>
    <row r="25" spans="1:26" x14ac:dyDescent="0.4">
      <c r="A25" s="42" t="s">
        <v>29</v>
      </c>
      <c r="B25" s="43">
        <v>151.16497003939895</v>
      </c>
      <c r="C25" s="44">
        <v>226.41544897988047</v>
      </c>
      <c r="D25" s="43">
        <v>197.36028879770302</v>
      </c>
      <c r="E25" s="44">
        <v>216.2245365653763</v>
      </c>
      <c r="F25" s="43">
        <v>208.95851278147487</v>
      </c>
      <c r="G25" s="43">
        <v>213.58757222707931</v>
      </c>
      <c r="H25" s="45">
        <v>771.07134384565609</v>
      </c>
      <c r="I25" s="46">
        <v>871.74581302422132</v>
      </c>
      <c r="J25" s="43">
        <v>252.18090206988691</v>
      </c>
      <c r="K25" s="43">
        <v>221.70012145055921</v>
      </c>
      <c r="L25" s="43">
        <v>199.8761016773</v>
      </c>
      <c r="M25" s="43">
        <v>187.85984598457776</v>
      </c>
      <c r="N25" s="45">
        <v>861.61697137235331</v>
      </c>
      <c r="O25" s="43">
        <v>218.53208472443873</v>
      </c>
      <c r="P25" s="43">
        <v>216.10493489810122</v>
      </c>
      <c r="Q25" s="43">
        <v>213.6788200409504</v>
      </c>
      <c r="R25" s="43">
        <v>216.3484127136129</v>
      </c>
      <c r="S25" s="45">
        <v>864.66425237710314</v>
      </c>
      <c r="T25" s="43">
        <v>251.26569197190636</v>
      </c>
      <c r="U25" s="43">
        <v>256.76364271179682</v>
      </c>
      <c r="V25" s="43">
        <v>245.84575392975376</v>
      </c>
      <c r="W25" s="43">
        <v>252.58275413684765</v>
      </c>
      <c r="X25" s="45">
        <v>1006.441853808671</v>
      </c>
    </row>
    <row r="26" spans="1:26" x14ac:dyDescent="0.4">
      <c r="A26" s="47" t="s">
        <v>30</v>
      </c>
      <c r="B26" s="48">
        <v>0.60662035495865474</v>
      </c>
      <c r="C26" s="49">
        <v>0.60661755591475552</v>
      </c>
      <c r="D26" s="48">
        <v>0.60025890295293949</v>
      </c>
      <c r="E26" s="49">
        <v>0.59179514993959281</v>
      </c>
      <c r="F26" s="48">
        <v>0.59599315598219449</v>
      </c>
      <c r="G26" s="48">
        <v>0.57716155698027749</v>
      </c>
      <c r="H26" s="50">
        <v>0.5937460864799301</v>
      </c>
      <c r="I26" s="51">
        <v>0.59470577850581674</v>
      </c>
      <c r="J26" s="48">
        <v>0.63723058782836794</v>
      </c>
      <c r="K26" s="48">
        <v>0.59169389162155206</v>
      </c>
      <c r="L26" s="48">
        <v>0.57058252330000003</v>
      </c>
      <c r="M26" s="48">
        <v>0.54134147015322764</v>
      </c>
      <c r="N26" s="50">
        <v>0.58702824634860629</v>
      </c>
      <c r="O26" s="48">
        <v>0.58698592852879028</v>
      </c>
      <c r="P26" s="48">
        <v>0.58712731730496492</v>
      </c>
      <c r="Q26" s="48">
        <v>0.59323754789241456</v>
      </c>
      <c r="R26" s="48">
        <v>0.57824297736115637</v>
      </c>
      <c r="S26" s="50">
        <v>0.58632997473830906</v>
      </c>
      <c r="T26" s="48">
        <v>0.62511834569967728</v>
      </c>
      <c r="U26" s="48">
        <v>0.62192804313940775</v>
      </c>
      <c r="V26" s="48">
        <v>0.62034318980764047</v>
      </c>
      <c r="W26" s="48">
        <v>0.60744955332190931</v>
      </c>
      <c r="X26" s="50">
        <f>X25/X6</f>
        <v>0.61861993010807037</v>
      </c>
    </row>
    <row r="27" spans="1:26" x14ac:dyDescent="0.4">
      <c r="A27" s="52" t="s">
        <v>31</v>
      </c>
      <c r="B27" s="53">
        <v>145.15701161948937</v>
      </c>
      <c r="C27" s="54">
        <v>220.38949055997085</v>
      </c>
      <c r="D27" s="53">
        <v>167.61792881093805</v>
      </c>
      <c r="E27" s="54">
        <v>189.75298654861143</v>
      </c>
      <c r="F27" s="53">
        <v>201.5833345985705</v>
      </c>
      <c r="G27" s="53">
        <v>199.50446979035883</v>
      </c>
      <c r="H27" s="55">
        <v>713.86274481935675</v>
      </c>
      <c r="I27" s="56">
        <v>811.23024796792197</v>
      </c>
      <c r="J27" s="53">
        <v>246.68264329286683</v>
      </c>
      <c r="K27" s="53">
        <v>213.60128567718934</v>
      </c>
      <c r="L27" s="53">
        <v>148.3072630799</v>
      </c>
      <c r="M27" s="53">
        <v>176.85832380577878</v>
      </c>
      <c r="N27" s="55">
        <v>785.44951585571084</v>
      </c>
      <c r="O27" s="53">
        <v>171.78037047200982</v>
      </c>
      <c r="P27" s="53">
        <v>207.20225612772293</v>
      </c>
      <c r="Q27" s="53">
        <v>206.55153856784503</v>
      </c>
      <c r="R27" s="53">
        <v>200.83319292394881</v>
      </c>
      <c r="S27" s="55">
        <v>786.36735809152663</v>
      </c>
      <c r="T27" s="53">
        <v>242.57933288543654</v>
      </c>
      <c r="U27" s="53">
        <v>249.91489755929831</v>
      </c>
      <c r="V27" s="53">
        <v>241.70147746617712</v>
      </c>
      <c r="W27" s="53">
        <v>241.3965625252705</v>
      </c>
      <c r="X27" s="55">
        <v>975.57628149454888</v>
      </c>
    </row>
    <row r="28" spans="1:26" x14ac:dyDescent="0.4">
      <c r="A28" s="57" t="s">
        <v>32</v>
      </c>
      <c r="B28" s="53">
        <v>-16.001176219698689</v>
      </c>
      <c r="C28" s="54">
        <v>-37.733533880239229</v>
      </c>
      <c r="D28" s="53">
        <v>-31.20979795043597</v>
      </c>
      <c r="E28" s="54">
        <v>-38.025258503949487</v>
      </c>
      <c r="F28" s="53">
        <v>-38.49344047489577</v>
      </c>
      <c r="G28" s="53">
        <v>-48.867966261585892</v>
      </c>
      <c r="H28" s="55">
        <v>-134.57238090661633</v>
      </c>
      <c r="I28" s="56">
        <v>-163.12019912067038</v>
      </c>
      <c r="J28" s="53">
        <v>-40.233251434707398</v>
      </c>
      <c r="K28" s="53">
        <v>-38.530684535158898</v>
      </c>
      <c r="L28" s="53">
        <v>-38.807302163989696</v>
      </c>
      <c r="M28" s="53">
        <v>-42.619724640056901</v>
      </c>
      <c r="N28" s="55">
        <v>-160.19096277391287</v>
      </c>
      <c r="O28" s="53">
        <v>-40.501105445602803</v>
      </c>
      <c r="P28" s="53">
        <v>-42.156188909447799</v>
      </c>
      <c r="Q28" s="53">
        <v>-41.850424138203898</v>
      </c>
      <c r="R28" s="53">
        <v>-45.623190181755199</v>
      </c>
      <c r="S28" s="55">
        <v>-170.13090867500969</v>
      </c>
      <c r="T28" s="53">
        <v>-43.998394074839695</v>
      </c>
      <c r="U28" s="53">
        <v>-47.932921914916498</v>
      </c>
      <c r="V28" s="53">
        <v>-47.208818955169207</v>
      </c>
      <c r="W28" s="53">
        <v>-49.6043622091359</v>
      </c>
      <c r="X28" s="55">
        <v>-188.74449715406129</v>
      </c>
    </row>
    <row r="29" spans="1:26" x14ac:dyDescent="0.4">
      <c r="A29" s="57" t="s">
        <v>61</v>
      </c>
      <c r="B29" s="53">
        <v>-120.03621495549595</v>
      </c>
      <c r="C29" s="54">
        <v>-190.58653650603648</v>
      </c>
      <c r="D29" s="53">
        <v>-192.38380846234725</v>
      </c>
      <c r="E29" s="54">
        <v>-220.20262692586078</v>
      </c>
      <c r="F29" s="53">
        <v>-187.51566348061016</v>
      </c>
      <c r="G29" s="53">
        <v>-219.4289827183957</v>
      </c>
      <c r="H29" s="55">
        <v>-719.36466961684903</v>
      </c>
      <c r="I29" s="56">
        <v>-817.73380963090312</v>
      </c>
      <c r="J29" s="53">
        <v>-189.29573853380705</v>
      </c>
      <c r="K29" s="53">
        <v>-199.6165886191896</v>
      </c>
      <c r="L29" s="53">
        <v>-191.85534654003899</v>
      </c>
      <c r="M29" s="53">
        <v>-212.78371180713651</v>
      </c>
      <c r="N29" s="55">
        <v>-793.55138550017205</v>
      </c>
      <c r="O29" s="53">
        <v>-241.0160049337488</v>
      </c>
      <c r="P29" s="53">
        <v>-203.02560740600785</v>
      </c>
      <c r="Q29" s="53">
        <v>-195.48987617788811</v>
      </c>
      <c r="R29" s="53">
        <v>-218.93881599363121</v>
      </c>
      <c r="S29" s="55">
        <v>-858.47030451127603</v>
      </c>
      <c r="T29" s="53">
        <f>T30-T6</f>
        <v>-203.36805804802481</v>
      </c>
      <c r="U29" s="53">
        <v>-210.86906965611479</v>
      </c>
      <c r="V29" s="53">
        <v>-201.81338299802678</v>
      </c>
      <c r="W29" s="53">
        <v>-224.01640923106015</v>
      </c>
      <c r="X29" s="55">
        <v>-840.0829088748601</v>
      </c>
    </row>
    <row r="30" spans="1:26" x14ac:dyDescent="0.4">
      <c r="A30" s="31" t="s">
        <v>33</v>
      </c>
      <c r="B30" s="32">
        <v>129.15583539979067</v>
      </c>
      <c r="C30" s="33">
        <v>182.65595667973164</v>
      </c>
      <c r="D30" s="32">
        <v>136.40813086050213</v>
      </c>
      <c r="E30" s="33">
        <v>151.72772804466194</v>
      </c>
      <c r="F30" s="32">
        <v>163.08989412367475</v>
      </c>
      <c r="G30" s="32">
        <v>150.63650352877292</v>
      </c>
      <c r="H30" s="34">
        <v>579.29036391274042</v>
      </c>
      <c r="I30" s="35">
        <v>648.11008237684121</v>
      </c>
      <c r="J30" s="32">
        <v>206.44939185815943</v>
      </c>
      <c r="K30" s="32">
        <v>175.0706011420304</v>
      </c>
      <c r="L30" s="32">
        <v>109.49996091588601</v>
      </c>
      <c r="M30" s="32">
        <v>134.23859916572187</v>
      </c>
      <c r="N30" s="34">
        <v>625.25855308179791</v>
      </c>
      <c r="O30" s="32">
        <v>131.27926502640705</v>
      </c>
      <c r="P30" s="32">
        <v>165.04606721827514</v>
      </c>
      <c r="Q30" s="32">
        <v>164.70111442964117</v>
      </c>
      <c r="R30" s="32">
        <v>155.21000274219358</v>
      </c>
      <c r="S30" s="34">
        <v>616.23644941651696</v>
      </c>
      <c r="T30" s="32">
        <v>198.58093881059688</v>
      </c>
      <c r="U30" s="32">
        <v>201.98197564438181</v>
      </c>
      <c r="V30" s="32">
        <v>194.4926585110079</v>
      </c>
      <c r="W30" s="32">
        <v>191.7922003161346</v>
      </c>
      <c r="X30" s="34">
        <v>786.83178434048762</v>
      </c>
    </row>
    <row r="31" spans="1:26" x14ac:dyDescent="0.4">
      <c r="A31" s="37" t="s">
        <v>34</v>
      </c>
      <c r="B31" s="38">
        <v>141.59676766407051</v>
      </c>
      <c r="C31" s="39">
        <v>210.23071073455202</v>
      </c>
      <c r="D31" s="38">
        <v>182.63204386061545</v>
      </c>
      <c r="E31" s="39">
        <v>199.7194383382888</v>
      </c>
      <c r="F31" s="38">
        <v>191.91428839734678</v>
      </c>
      <c r="G31" s="38">
        <v>193.53845000117107</v>
      </c>
      <c r="H31" s="40">
        <v>709.68154992320387</v>
      </c>
      <c r="I31" s="41">
        <v>801.96266347135861</v>
      </c>
      <c r="J31" s="38">
        <v>233.69598585921372</v>
      </c>
      <c r="K31" s="38">
        <v>206.90493408227377</v>
      </c>
      <c r="L31" s="38">
        <v>183.802583607739</v>
      </c>
      <c r="M31" s="38">
        <v>168.38449043203707</v>
      </c>
      <c r="N31" s="40">
        <v>792.78799398126364</v>
      </c>
      <c r="O31" s="38">
        <v>200.93189933290282</v>
      </c>
      <c r="P31" s="38">
        <v>197.77393086322562</v>
      </c>
      <c r="Q31" s="38">
        <v>195.4092092807015</v>
      </c>
      <c r="R31" s="38">
        <v>196.3341802910052</v>
      </c>
      <c r="S31" s="40">
        <v>790.44921976783519</v>
      </c>
      <c r="T31" s="38">
        <v>232.26265688000879</v>
      </c>
      <c r="U31" s="38">
        <v>234.82851714821982</v>
      </c>
      <c r="V31" s="38">
        <v>224.70885857017524</v>
      </c>
      <c r="W31" s="38">
        <v>231.12413048199537</v>
      </c>
      <c r="X31" s="40">
        <v>922.90817413876562</v>
      </c>
    </row>
    <row r="32" spans="1:26" x14ac:dyDescent="0.4">
      <c r="A32" s="58" t="s">
        <v>35</v>
      </c>
      <c r="B32" s="59">
        <v>-4.7878280534333797</v>
      </c>
      <c r="C32" s="60">
        <v>-10.029453293433379</v>
      </c>
      <c r="D32" s="59">
        <v>-12.9842583134338</v>
      </c>
      <c r="E32" s="60">
        <v>-14.612064002322688</v>
      </c>
      <c r="F32" s="59">
        <v>-7.2711403395030603</v>
      </c>
      <c r="G32" s="59">
        <v>-6.6676198923985996</v>
      </c>
      <c r="H32" s="61">
        <v>-31.710846598768839</v>
      </c>
      <c r="I32" s="62">
        <v>-38.580277527657728</v>
      </c>
      <c r="J32" s="59">
        <v>-9.9489738947414885</v>
      </c>
      <c r="K32" s="59">
        <v>-9.0813860752886288</v>
      </c>
      <c r="L32" s="59">
        <v>-4.61134219110905</v>
      </c>
      <c r="M32" s="59">
        <v>-6.0477074119625103</v>
      </c>
      <c r="N32" s="61">
        <v>-29.689409573101678</v>
      </c>
      <c r="O32" s="59">
        <v>-4.4876382859022206</v>
      </c>
      <c r="P32" s="59">
        <v>-1.8644824227613599</v>
      </c>
      <c r="Q32" s="59">
        <v>1.4634302141932301</v>
      </c>
      <c r="R32" s="59">
        <v>4.7029082463673602</v>
      </c>
      <c r="S32" s="61">
        <v>-0.18578224810299027</v>
      </c>
      <c r="T32" s="59">
        <v>4.6946651472157201</v>
      </c>
      <c r="U32" s="59">
        <v>3.4682642457742698</v>
      </c>
      <c r="V32" s="59">
        <v>2.8812290731613901</v>
      </c>
      <c r="W32" s="59">
        <v>6.5002849867329404</v>
      </c>
      <c r="X32" s="61">
        <v>17.54444345288432</v>
      </c>
    </row>
    <row r="33" spans="1:28" x14ac:dyDescent="0.4">
      <c r="A33" s="63" t="s">
        <v>36</v>
      </c>
      <c r="B33" s="64">
        <v>11.7495322141183</v>
      </c>
      <c r="C33" s="65">
        <v>11.7495322141183</v>
      </c>
      <c r="D33" s="64">
        <v>2.3013052095064399</v>
      </c>
      <c r="E33" s="65">
        <v>2.3013052095064399</v>
      </c>
      <c r="F33" s="64">
        <v>11.766234825595001</v>
      </c>
      <c r="G33" s="64">
        <v>7.3354160228923107</v>
      </c>
      <c r="H33" s="66">
        <v>33.152488272112052</v>
      </c>
      <c r="I33" s="67">
        <v>33.152488272112052</v>
      </c>
      <c r="J33" s="64">
        <v>3.13614226046978</v>
      </c>
      <c r="K33" s="64">
        <v>1.2415030288602902</v>
      </c>
      <c r="L33" s="64">
        <v>1.7069433421346001</v>
      </c>
      <c r="M33" s="64">
        <v>12.5920614196275</v>
      </c>
      <c r="N33" s="66">
        <v>18.676650051092171</v>
      </c>
      <c r="O33" s="64">
        <v>8.4237047601774506</v>
      </c>
      <c r="P33" s="64">
        <v>3.19834357251611</v>
      </c>
      <c r="Q33" s="64">
        <v>54.425977726225803</v>
      </c>
      <c r="R33" s="64">
        <v>17.012953209103699</v>
      </c>
      <c r="S33" s="66">
        <v>83.060979268023061</v>
      </c>
      <c r="T33" s="64">
        <v>9.4556035329675006E-4</v>
      </c>
      <c r="U33" s="64">
        <v>1.2369376233985059</v>
      </c>
      <c r="V33" s="64">
        <v>23.350792744855301</v>
      </c>
      <c r="W33" s="64">
        <v>10.0788618087181</v>
      </c>
      <c r="X33" s="66">
        <v>34.667537737325198</v>
      </c>
    </row>
    <row r="34" spans="1:28" x14ac:dyDescent="0.4">
      <c r="A34" s="63" t="s">
        <v>37</v>
      </c>
      <c r="B34" s="64">
        <v>-37.246771209451602</v>
      </c>
      <c r="C34" s="65">
        <v>-51.389175679890791</v>
      </c>
      <c r="D34" s="64">
        <v>-37.157545661963098</v>
      </c>
      <c r="E34" s="65">
        <v>-41.884320763220607</v>
      </c>
      <c r="F34" s="64">
        <v>-48.546392128326801</v>
      </c>
      <c r="G34" s="64">
        <v>-35.693424204580005</v>
      </c>
      <c r="H34" s="66">
        <v>-158.64413320432149</v>
      </c>
      <c r="I34" s="67">
        <v>-177.51331277601821</v>
      </c>
      <c r="J34" s="64">
        <v>-52.012309085202098</v>
      </c>
      <c r="K34" s="64">
        <v>-45.247484317389763</v>
      </c>
      <c r="L34" s="64">
        <v>-27.888443101115101</v>
      </c>
      <c r="M34" s="64">
        <v>-38.45608926387456</v>
      </c>
      <c r="N34" s="66">
        <v>-163.60432576758151</v>
      </c>
      <c r="O34" s="64">
        <v>-33.101630400984597</v>
      </c>
      <c r="P34" s="64">
        <v>-41.180499876902019</v>
      </c>
      <c r="Q34" s="64">
        <v>-48.432093130492774</v>
      </c>
      <c r="R34" s="64">
        <v>-39.982525072223893</v>
      </c>
      <c r="S34" s="66">
        <v>-162.69674848060328</v>
      </c>
      <c r="T34" s="64">
        <v>-54.669201365352009</v>
      </c>
      <c r="U34" s="64">
        <v>-55.707458947112443</v>
      </c>
      <c r="V34" s="64">
        <v>-52.492860402420995</v>
      </c>
      <c r="W34" s="64">
        <v>-55.505817760136495</v>
      </c>
      <c r="X34" s="66">
        <v>-218.37530000000001</v>
      </c>
    </row>
    <row r="35" spans="1:28" x14ac:dyDescent="0.4">
      <c r="A35" s="63" t="s">
        <v>38</v>
      </c>
      <c r="B35" s="68">
        <v>-0.2736368239517234</v>
      </c>
      <c r="C35" s="69">
        <v>-0.27871938732462193</v>
      </c>
      <c r="D35" s="68">
        <v>-0.2955457794930017</v>
      </c>
      <c r="E35" s="69">
        <v>-0.30042484059139102</v>
      </c>
      <c r="F35" s="68">
        <v>-0.28968222351567818</v>
      </c>
      <c r="G35" s="68">
        <v>-0.23590489024410188</v>
      </c>
      <c r="H35" s="70">
        <v>-0.273179593475678</v>
      </c>
      <c r="I35" s="71">
        <v>-0.27620694498038012</v>
      </c>
      <c r="J35" s="68">
        <v>-0.2605349893169443</v>
      </c>
      <c r="K35" s="68">
        <v>-0.27056921618624391</v>
      </c>
      <c r="L35" s="68">
        <v>-0.2616285571402</v>
      </c>
      <c r="M35" s="68">
        <v>-0.27315870563187028</v>
      </c>
      <c r="N35" s="70">
        <v>-0.2663499326864448</v>
      </c>
      <c r="O35" s="68">
        <v>-0.24480678362140887</v>
      </c>
      <c r="P35" s="68">
        <v>-0.24750882081047287</v>
      </c>
      <c r="Q35" s="68">
        <v>-0.21955654581226131</v>
      </c>
      <c r="R35" s="68">
        <v>-0.22598462499272984</v>
      </c>
      <c r="S35" s="70">
        <v>-0.23271926495562337</v>
      </c>
      <c r="T35" s="68">
        <v>-0.26894003019500523</v>
      </c>
      <c r="U35" s="68">
        <v>-0.2695254713779191</v>
      </c>
      <c r="V35" s="68">
        <v>-0.23782052973945728</v>
      </c>
      <c r="W35" s="68">
        <v>-0.26637932004352011</v>
      </c>
      <c r="X35" s="70">
        <v>-0.26026687637906121</v>
      </c>
      <c r="AA35" s="96"/>
    </row>
    <row r="36" spans="1:28" x14ac:dyDescent="0.4">
      <c r="A36" s="72" t="s">
        <v>39</v>
      </c>
      <c r="B36" s="73">
        <v>-0.672039877879687</v>
      </c>
      <c r="C36" s="74">
        <v>-3.2880398778796867</v>
      </c>
      <c r="D36" s="73">
        <v>-1.9228055332461</v>
      </c>
      <c r="E36" s="74">
        <v>-2.9254720149439928</v>
      </c>
      <c r="F36" s="73">
        <v>-3.22021089511265</v>
      </c>
      <c r="G36" s="73">
        <v>-2.93042614866975</v>
      </c>
      <c r="H36" s="75">
        <v>-8.7454824549081884</v>
      </c>
      <c r="I36" s="76">
        <v>-12.364148936606078</v>
      </c>
      <c r="J36" s="73">
        <v>-3.7798768982676938</v>
      </c>
      <c r="K36" s="73">
        <v>-3.116156694315622</v>
      </c>
      <c r="L36" s="73">
        <v>-2.8749945044183698</v>
      </c>
      <c r="M36" s="73">
        <v>-3.0420374933602101</v>
      </c>
      <c r="N36" s="75">
        <v>-12.813065590361898</v>
      </c>
      <c r="O36" s="73">
        <v>-5.6451025441847431</v>
      </c>
      <c r="P36" s="73">
        <v>-5.2338098263156603</v>
      </c>
      <c r="Q36" s="73">
        <v>-5.6101122476535892</v>
      </c>
      <c r="R36" s="73">
        <v>-6.3590347397121505</v>
      </c>
      <c r="S36" s="75">
        <v>-22.848059347166142</v>
      </c>
      <c r="T36" s="73">
        <v>-8.8950703364072972</v>
      </c>
      <c r="U36" s="73">
        <v>-9.2397617958353511</v>
      </c>
      <c r="V36" s="73">
        <v>-8.7604732992014203</v>
      </c>
      <c r="W36" s="73">
        <v>-8.2179291624055395</v>
      </c>
      <c r="X36" s="75">
        <v>-35.113234593849612</v>
      </c>
      <c r="AB36" s="97"/>
    </row>
    <row r="37" spans="1:28" x14ac:dyDescent="0.4">
      <c r="A37" s="7" t="s">
        <v>40</v>
      </c>
      <c r="B37" s="8">
        <v>98.198728473144328</v>
      </c>
      <c r="C37" s="9">
        <v>129.69882004264608</v>
      </c>
      <c r="D37" s="8">
        <v>86.644826561365591</v>
      </c>
      <c r="E37" s="9">
        <v>94.607176473681108</v>
      </c>
      <c r="F37" s="8">
        <v>115.81838558632718</v>
      </c>
      <c r="G37" s="8">
        <v>112.68044930601688</v>
      </c>
      <c r="H37" s="10">
        <v>413.34238992685397</v>
      </c>
      <c r="I37" s="11">
        <v>452.80483140867125</v>
      </c>
      <c r="J37" s="8">
        <v>143.84437424041795</v>
      </c>
      <c r="K37" s="8">
        <v>118.86707708389665</v>
      </c>
      <c r="L37" s="8">
        <v>75.832124461378299</v>
      </c>
      <c r="M37" s="8">
        <v>99.284826416152072</v>
      </c>
      <c r="N37" s="10">
        <v>437.82840220184499</v>
      </c>
      <c r="O37" s="8">
        <v>96.468598555512955</v>
      </c>
      <c r="P37" s="8">
        <v>119.96561866481221</v>
      </c>
      <c r="Q37" s="8">
        <v>166.54831699191385</v>
      </c>
      <c r="R37" s="8">
        <v>130.58430438572859</v>
      </c>
      <c r="S37" s="10">
        <v>513.56683860866758</v>
      </c>
      <c r="T37" s="8">
        <v>139.71227781640661</v>
      </c>
      <c r="U37" s="8">
        <v>141.73995677060682</v>
      </c>
      <c r="V37" s="8">
        <v>159.4713466274022</v>
      </c>
      <c r="W37" s="8">
        <v>144.6476001890436</v>
      </c>
      <c r="X37" s="10">
        <v>585.59178677995556</v>
      </c>
    </row>
    <row r="38" spans="1:28" x14ac:dyDescent="0.4">
      <c r="A38" s="77"/>
      <c r="B38" s="77"/>
      <c r="C38" s="77"/>
      <c r="D38" s="77"/>
      <c r="E38" s="77"/>
      <c r="F38" s="77"/>
      <c r="G38" s="77"/>
      <c r="H38" s="78"/>
      <c r="I38" s="78"/>
      <c r="J38" s="77"/>
      <c r="K38" s="77"/>
      <c r="L38" s="77"/>
      <c r="M38" s="77"/>
      <c r="N38" s="95"/>
      <c r="O38" s="77"/>
      <c r="P38" s="77"/>
      <c r="Q38" s="77"/>
      <c r="R38" s="77"/>
      <c r="S38" s="95"/>
      <c r="T38" s="77"/>
      <c r="U38" s="77"/>
      <c r="V38" s="77"/>
      <c r="W38" s="77"/>
      <c r="X38" s="95"/>
    </row>
    <row r="39" spans="1:28" x14ac:dyDescent="0.4">
      <c r="A39" s="7" t="s">
        <v>41</v>
      </c>
      <c r="B39" s="79">
        <v>1.41</v>
      </c>
      <c r="C39" s="80"/>
      <c r="D39" s="79">
        <v>0.88</v>
      </c>
      <c r="E39" s="80"/>
      <c r="F39" s="79">
        <v>1.08</v>
      </c>
      <c r="G39" s="79">
        <v>1.05</v>
      </c>
      <c r="H39" s="81">
        <v>4.3</v>
      </c>
      <c r="I39" s="82"/>
      <c r="J39" s="79">
        <v>1.35</v>
      </c>
      <c r="K39" s="79">
        <v>1.1143998115103073</v>
      </c>
      <c r="L39" s="79">
        <v>0.71019048510000005</v>
      </c>
      <c r="M39" s="79">
        <v>0.93025926194937458</v>
      </c>
      <c r="N39" s="81">
        <v>4.1045341294748479</v>
      </c>
      <c r="O39" s="79">
        <v>0.90388327609605201</v>
      </c>
      <c r="P39" s="79">
        <v>1.1237626898606126</v>
      </c>
      <c r="Q39" s="79">
        <v>1.5662804775427568</v>
      </c>
      <c r="R39" s="79">
        <v>1.2486772977974856</v>
      </c>
      <c r="S39" s="81">
        <v>4.842603741296907</v>
      </c>
      <c r="T39" s="79">
        <v>1.3480514930139111</v>
      </c>
      <c r="U39" s="79">
        <v>1.3672655499519657</v>
      </c>
      <c r="V39" s="79">
        <v>1.54</v>
      </c>
      <c r="W39" s="79">
        <v>1.4</v>
      </c>
      <c r="X39" s="81">
        <v>5.65</v>
      </c>
      <c r="Y39" s="97"/>
    </row>
    <row r="40" spans="1:28" x14ac:dyDescent="0.4">
      <c r="A40" s="83" t="s">
        <v>42</v>
      </c>
      <c r="B40" s="84"/>
      <c r="C40" s="85"/>
      <c r="D40" s="84"/>
      <c r="E40" s="85"/>
      <c r="F40" s="84"/>
      <c r="G40" s="84"/>
      <c r="H40" s="86">
        <v>1.93</v>
      </c>
      <c r="I40" s="87"/>
      <c r="J40" s="84"/>
      <c r="K40" s="84"/>
      <c r="L40" s="84"/>
      <c r="M40" s="84"/>
      <c r="N40" s="86">
        <v>2.2200000000000002</v>
      </c>
      <c r="O40" s="84"/>
      <c r="P40" s="84"/>
      <c r="Q40" s="84"/>
      <c r="R40" s="84"/>
      <c r="S40" s="86">
        <v>2.48</v>
      </c>
      <c r="T40" s="84"/>
      <c r="U40" s="84"/>
      <c r="V40" s="84"/>
      <c r="W40" s="84"/>
      <c r="X40" s="86">
        <v>2.9</v>
      </c>
    </row>
    <row r="41" spans="1:28" x14ac:dyDescent="0.4">
      <c r="A41" s="88"/>
      <c r="B41" s="88"/>
      <c r="C41" s="89"/>
      <c r="D41" s="88"/>
      <c r="E41" s="89"/>
      <c r="F41" s="88"/>
      <c r="G41" s="88"/>
      <c r="H41" s="88"/>
      <c r="I41" s="90"/>
      <c r="M41" s="88"/>
      <c r="N41" s="88"/>
      <c r="S41" s="88"/>
      <c r="T41" s="96"/>
    </row>
    <row r="42" spans="1:28" x14ac:dyDescent="0.4">
      <c r="A42" s="91" t="s">
        <v>46</v>
      </c>
      <c r="C42" s="1"/>
      <c r="E42" s="1"/>
      <c r="I42" s="92"/>
    </row>
    <row r="43" spans="1:28" x14ac:dyDescent="0.4">
      <c r="A43" s="91" t="s">
        <v>47</v>
      </c>
      <c r="C43" s="1"/>
      <c r="E43" s="1"/>
      <c r="I43" s="93"/>
    </row>
    <row r="44" spans="1:28" x14ac:dyDescent="0.4">
      <c r="A44" s="91" t="s">
        <v>48</v>
      </c>
      <c r="C44" s="1"/>
      <c r="E44" s="1"/>
      <c r="I44" s="93"/>
      <c r="U44" s="96"/>
    </row>
    <row r="45" spans="1:28" x14ac:dyDescent="0.4">
      <c r="A45" s="91" t="s">
        <v>49</v>
      </c>
      <c r="C45" s="1"/>
      <c r="E45" s="1"/>
      <c r="I45" s="93"/>
    </row>
    <row r="46" spans="1:28" x14ac:dyDescent="0.4">
      <c r="A46" s="91" t="s">
        <v>63</v>
      </c>
      <c r="C46" s="1"/>
      <c r="E46" s="1"/>
      <c r="I46" s="93"/>
    </row>
    <row r="47" spans="1:28" x14ac:dyDescent="0.4">
      <c r="I47" s="93"/>
    </row>
    <row r="48" spans="1:28" x14ac:dyDescent="0.4">
      <c r="I48" s="93"/>
    </row>
    <row r="49" spans="9:9" x14ac:dyDescent="0.4">
      <c r="I49" s="93"/>
    </row>
    <row r="50" spans="9:9" x14ac:dyDescent="0.4">
      <c r="I50" s="93"/>
    </row>
    <row r="52" spans="9:9" x14ac:dyDescent="0.4">
      <c r="I52" s="94"/>
    </row>
  </sheetData>
  <mergeCells count="2">
    <mergeCell ref="A2:K2"/>
    <mergeCell ref="A3:K3"/>
  </mergeCells>
  <pageMargins left="0.25" right="0.25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2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c29417903869aea43b88e4a8d87facf6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7683a3f11e31508bb9881179d309da71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59082-4BD9-41AD-B0BE-E18F2C3E044E}">
  <ds:schemaRefs>
    <ds:schemaRef ds:uri="http://www.w3.org/XML/1998/namespace"/>
    <ds:schemaRef ds:uri="http://schemas.openxmlformats.org/package/2006/metadata/core-properties"/>
    <ds:schemaRef ds:uri="ade45116-747a-4090-a113-950f4e8274b3"/>
    <ds:schemaRef ds:uri="http://purl.org/dc/terms/"/>
    <ds:schemaRef ds:uri="c806a41b-e440-41a4-9da4-23c34b168239"/>
    <ds:schemaRef ds:uri="http://schemas.microsoft.com/office/2006/documentManagement/types"/>
    <ds:schemaRef ds:uri="http://schemas.microsoft.com/office/infopath/2007/PartnerControls"/>
    <ds:schemaRef ds:uri="7bbaf59d-7d1a-4a4a-b640-4a8cb31f5232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CA4EF4-4D14-42BB-A074-4ADA6F90A84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6135BDD9-1EC0-4D80-BDE3-54CDDE2D0435}"/>
</file>

<file path=customXml/itemProps4.xml><?xml version="1.0" encoding="utf-8"?>
<ds:datastoreItem xmlns:ds="http://schemas.openxmlformats.org/officeDocument/2006/customXml" ds:itemID="{3CCDAD19-07C4-404D-B7E7-BFE4BF3BE1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(new reporting)</vt:lpstr>
      <vt:lpstr>P&amp;L (old reporting)</vt:lpstr>
    </vt:vector>
  </TitlesOfParts>
  <Manager/>
  <Company>NYSE Euronext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 Kubiak</dc:creator>
  <cp:keywords/>
  <dc:description/>
  <cp:lastModifiedBy>Margaux Kurver</cp:lastModifiedBy>
  <cp:revision/>
  <cp:lastPrinted>2025-05-12T08:34:48Z</cp:lastPrinted>
  <dcterms:created xsi:type="dcterms:W3CDTF">2017-03-06T09:25:43Z</dcterms:created>
  <dcterms:modified xsi:type="dcterms:W3CDTF">2026-05-19T15:22:54Z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b997a174-5f5e-4411-b6bc-5995696eca51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M+4ulqQg4sm5/ddp8g9vR4AfAyEFlh7W</vt:lpwstr>
  </property>
  <property fmtid="{D5CDD505-2E9C-101B-9397-08002B2CF9AE}" pid="7" name="ContentTypeId">
    <vt:lpwstr>0x0101009C88D483CBC7084C809C59D927C72984</vt:lpwstr>
  </property>
  <property fmtid="{D5CDD505-2E9C-101B-9397-08002B2CF9AE}" pid="8" name="{A44787D4-0540-4523-9961-78E4036D8C6D}">
    <vt:lpwstr>{54E19663-5AF6-4F2C-9554-991DE0194076}</vt:lpwstr>
  </property>
  <property fmtid="{D5CDD505-2E9C-101B-9397-08002B2CF9AE}" pid="9" name="MediaServiceImageTags">
    <vt:lpwstr/>
  </property>
  <property fmtid="{D5CDD505-2E9C-101B-9397-08002B2CF9AE}" pid="10" name="MSIP_Label_53e3acdc-8545-4fe6-9665-5ccd769dd7bb_Enabled">
    <vt:lpwstr>true</vt:lpwstr>
  </property>
  <property fmtid="{D5CDD505-2E9C-101B-9397-08002B2CF9AE}" pid="11" name="MSIP_Label_53e3acdc-8545-4fe6-9665-5ccd769dd7bb_SetDate">
    <vt:lpwstr>2025-11-06T16:16:19Z</vt:lpwstr>
  </property>
  <property fmtid="{D5CDD505-2E9C-101B-9397-08002B2CF9AE}" pid="12" name="MSIP_Label_53e3acdc-8545-4fe6-9665-5ccd769dd7bb_Method">
    <vt:lpwstr>Privileged</vt:lpwstr>
  </property>
  <property fmtid="{D5CDD505-2E9C-101B-9397-08002B2CF9AE}" pid="13" name="MSIP_Label_53e3acdc-8545-4fe6-9665-5ccd769dd7bb_Name">
    <vt:lpwstr>53e3acdc-8545-4fe6-9665-5ccd769dd7bb</vt:lpwstr>
  </property>
  <property fmtid="{D5CDD505-2E9C-101B-9397-08002B2CF9AE}" pid="14" name="MSIP_Label_53e3acdc-8545-4fe6-9665-5ccd769dd7bb_SiteId">
    <vt:lpwstr>315b1ee5-c224-498b-871e-c140611d6d07</vt:lpwstr>
  </property>
  <property fmtid="{D5CDD505-2E9C-101B-9397-08002B2CF9AE}" pid="15" name="MSIP_Label_53e3acdc-8545-4fe6-9665-5ccd769dd7bb_ActionId">
    <vt:lpwstr>75ac6e00-038f-4daa-b4e8-d3c7e067672a</vt:lpwstr>
  </property>
  <property fmtid="{D5CDD505-2E9C-101B-9397-08002B2CF9AE}" pid="16" name="MSIP_Label_53e3acdc-8545-4fe6-9665-5ccd769dd7bb_ContentBits">
    <vt:lpwstr>0</vt:lpwstr>
  </property>
  <property fmtid="{D5CDD505-2E9C-101B-9397-08002B2CF9AE}" pid="17" name="MSIP_Label_53e3acdc-8545-4fe6-9665-5ccd769dd7bb_Tag">
    <vt:lpwstr>10, 0, 1, 1</vt:lpwstr>
  </property>
</Properties>
</file>